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760" windowHeight="5640" activeTab="1"/>
  </bookViews>
  <sheets>
    <sheet name="khoa 12" sheetId="1" r:id="rId1"/>
    <sheet name="Sheet1" sheetId="2" r:id="rId2"/>
  </sheets>
  <definedNames>
    <definedName name="_xlnm.Print_Area" localSheetId="0">'khoa 12'!$A$1:$Y$160</definedName>
    <definedName name="_xlnm.Print_Area" localSheetId="1">'Sheet1'!$A$1:$X$33</definedName>
    <definedName name="_xlnm.Print_Titles" localSheetId="0">'khoa 12'!$5:$9</definedName>
  </definedNames>
  <calcPr fullCalcOnLoad="1"/>
</workbook>
</file>

<file path=xl/sharedStrings.xml><?xml version="1.0" encoding="utf-8"?>
<sst xmlns="http://schemas.openxmlformats.org/spreadsheetml/2006/main" count="707" uniqueCount="233">
  <si>
    <t>BỘ XÂY DỰNG</t>
  </si>
  <si>
    <t>CỘNG HÒA XÃ HỘI CHỦ NGHĨA VIỆT NAM</t>
  </si>
  <si>
    <t>Độc lập - Tự do - Hạnh phúc</t>
  </si>
  <si>
    <t>TT</t>
  </si>
  <si>
    <t>NỘI DUNG</t>
  </si>
  <si>
    <t>Phản biện đồ án tốt nghiệp</t>
  </si>
  <si>
    <t>Bảo vệ đồ án tốt nghiệp</t>
  </si>
  <si>
    <t>Xét tốt nghiệp</t>
  </si>
  <si>
    <t>1 buổi</t>
  </si>
  <si>
    <t>6 ngày</t>
  </si>
  <si>
    <t>15 ngày</t>
  </si>
  <si>
    <t>1 ngày</t>
  </si>
  <si>
    <t>Hội đồng</t>
  </si>
  <si>
    <t>Tiểu ban</t>
  </si>
  <si>
    <t>THỜI  
GIAN</t>
  </si>
  <si>
    <t>T.4</t>
  </si>
  <si>
    <t>T.5</t>
  </si>
  <si>
    <t>T.6</t>
  </si>
  <si>
    <t>T.3</t>
  </si>
  <si>
    <t>PHỤ 
TRÁCH</t>
  </si>
  <si>
    <t>-</t>
  </si>
  <si>
    <t>NGƯỜI LẬP</t>
  </si>
  <si>
    <t>TRƯỜNG ĐẠI HỌC XD MIỀN TRUNG</t>
  </si>
  <si>
    <t>3 ngày</t>
  </si>
  <si>
    <t>Xét điều kiện làm đồ án tốt nghiệp</t>
  </si>
  <si>
    <t>Ban đồ án</t>
  </si>
  <si>
    <t>I</t>
  </si>
  <si>
    <t>2 ngày</t>
  </si>
  <si>
    <t>II</t>
  </si>
  <si>
    <t>Thực tập cuối khoá</t>
  </si>
  <si>
    <t>4 ngày</t>
  </si>
  <si>
    <t>4 tuần</t>
  </si>
  <si>
    <t>Kiểm tra thực hiện tiến độ đồ án phần thiết kế</t>
  </si>
  <si>
    <t>SV làm đồ án tốt nghiệp Cầu</t>
  </si>
  <si>
    <t>20 ngày</t>
  </si>
  <si>
    <t>SV làm đồ án tốt nghiệp Đường</t>
  </si>
  <si>
    <t>III</t>
  </si>
  <si>
    <t>8 ngày</t>
  </si>
  <si>
    <t>26 ngày</t>
  </si>
  <si>
    <t>IV</t>
  </si>
  <si>
    <t>Công bố danh sách làm đồ án TN, phân nhóm</t>
  </si>
  <si>
    <t>Thực hiện ĐATN phần Kiến trúc</t>
  </si>
  <si>
    <t>Thực hiện ĐATN phần Kết cấu</t>
  </si>
  <si>
    <t>Thực hiện ĐATN phần Kỹ thuật thi công</t>
  </si>
  <si>
    <t>Thực hiện ĐATN phần Tổ chức thi công</t>
  </si>
  <si>
    <t>Thực hiện ĐATN  phần Thiết kế cầu</t>
  </si>
  <si>
    <t>Thực hiện ĐATN phần Tổ chức thi công Cầu</t>
  </si>
  <si>
    <t>Thực hiện ĐATN phần thiết kế Đường</t>
  </si>
  <si>
    <t>Thực hiện ĐATN: phần tính toán thiết kế</t>
  </si>
  <si>
    <t>14 ngày</t>
  </si>
  <si>
    <t>V</t>
  </si>
  <si>
    <t>VI</t>
  </si>
  <si>
    <t>Xét điều kiện làm khoá luận tốt nghiệp</t>
  </si>
  <si>
    <t>Thực hiện ĐATN: phần NC, đánh giá hiện trạng</t>
  </si>
  <si>
    <t>Thực hiện KLTN: hoàn thiện khoá luận</t>
  </si>
  <si>
    <t>Phản biện khoá luận tốt nghiệp</t>
  </si>
  <si>
    <t>Bảo vệ khoá luận tốt nghiệp</t>
  </si>
  <si>
    <t>Công bố danh sách làm KLTN, phân nhóm</t>
  </si>
  <si>
    <t>Kiểm tra thực hiện tiến độ khoá luận</t>
  </si>
  <si>
    <t>Ban k.luận</t>
  </si>
  <si>
    <t>Khoa XD</t>
  </si>
  <si>
    <t>Khoa KT</t>
  </si>
  <si>
    <t>Công bố tốt nghiệp</t>
  </si>
  <si>
    <t>Chuẩn bị đề tài đồ án tốt nghiệp</t>
  </si>
  <si>
    <t>Chuẩn bị đề tài khoá luận tốt nghiệp</t>
  </si>
  <si>
    <t>Khoa CĐ</t>
  </si>
  <si>
    <t>Khoa HT</t>
  </si>
  <si>
    <t>Chấm báo cáo thực tập cuối khoá</t>
  </si>
  <si>
    <t>ThS. Nguyễn Vân Trạm</t>
  </si>
  <si>
    <t>Thực hiện ĐATN: phần quy hoạch</t>
  </si>
  <si>
    <t>Thực hiện KLTN: xây dựng đề cương, bản thảo</t>
  </si>
  <si>
    <t>Thực hiện ĐATN phần Tổ chức thi công Đường</t>
  </si>
  <si>
    <t>Phổ biến đề cương ĐATN phần kiến trúc</t>
  </si>
  <si>
    <t>Phổ biến đề cương ĐATN phần kết cấu</t>
  </si>
  <si>
    <t>Phổ biến đề cương ĐATN phần thi công</t>
  </si>
  <si>
    <t>PHẦN KẾT CẤU TĂNG 1 TUẦN</t>
  </si>
  <si>
    <t>PHẦN THI CÔNG TĂNG 1 TUẦN</t>
  </si>
  <si>
    <t>PHẦN KIẾN TRÚC GiỮ NGUYÊN</t>
  </si>
  <si>
    <t>THỜI GIAN ĐÒ ÁN TN TĂNG 2 TUẦN SO VỚI C11X</t>
  </si>
  <si>
    <t>XONG RỒI</t>
  </si>
  <si>
    <t>Ks. Trịnh Văn Tiến</t>
  </si>
  <si>
    <t>21 ngày</t>
  </si>
  <si>
    <t>23 ngày</t>
  </si>
  <si>
    <t>Phổ biến đề cương ĐATN phần NC, đánh giá hiện trạng</t>
  </si>
  <si>
    <t>Phổ biến đề cương ĐATN phần tính toán thiết kế</t>
  </si>
  <si>
    <t>Kiểm tra thực hiện tiến độ đồ án phần NC, ĐGHT</t>
  </si>
  <si>
    <t>Kiểm tra thực hiện tiến độ đồ án phần tính toán thiết kế</t>
  </si>
  <si>
    <t>Phổ biến đề cương ĐATN phần quy hoạch</t>
  </si>
  <si>
    <t>Kiểm tra thực hiện tiến độ đồ án phần quy hoạch</t>
  </si>
  <si>
    <t>25 ngày</t>
  </si>
  <si>
    <t>Kiểm tra thực hiện tiến độ đồ án phần kiến trúc, kết cấu</t>
  </si>
  <si>
    <t>Cấp giấy chứng nhận tốt nghiệp</t>
  </si>
  <si>
    <t>Phát bằng tốt nghiệp (sẽ có thông báo chi tiết)</t>
  </si>
  <si>
    <t>Cao đẳng CNKT Công trình XD: C13X</t>
  </si>
  <si>
    <t>T.7</t>
  </si>
  <si>
    <t>14/3-09/4/2016 (nộp BCTT:08/4/2016)</t>
  </si>
  <si>
    <t>09-10/4/2016</t>
  </si>
  <si>
    <r>
      <t>14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>00, 24/6/2016</t>
    </r>
  </si>
  <si>
    <r>
      <t>8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>00, 27/6/2016</t>
    </r>
  </si>
  <si>
    <t>30/6/2016</t>
  </si>
  <si>
    <t>Khoa</t>
  </si>
  <si>
    <t>Thực hiện ĐATN: phần mạng lưới</t>
  </si>
  <si>
    <t>16 ngày</t>
  </si>
  <si>
    <t>Thực hiện ĐATN: phần công nghệ xử lý nước</t>
  </si>
  <si>
    <t>10 ngày</t>
  </si>
  <si>
    <t>Thực hiện ĐATN: phần cấp thoát nước</t>
  </si>
  <si>
    <t>Thực hiện ĐATN: phần kỹ thuật thi công</t>
  </si>
  <si>
    <t>VII</t>
  </si>
  <si>
    <t>Cao đẳng CNKT Giao thông: C13CĐ</t>
  </si>
  <si>
    <r>
      <t>14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>00, 06/5/2016</t>
    </r>
  </si>
  <si>
    <t>Phổ biến đề cương ĐATN phần thiết kế cầu</t>
  </si>
  <si>
    <t>Phổ biến đề cương ĐATN phần tổ chức thi công cầu</t>
  </si>
  <si>
    <r>
      <t>8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>00, 09/5/2016</t>
    </r>
  </si>
  <si>
    <t>10/5-06/6/2016</t>
  </si>
  <si>
    <r>
      <t>14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>00, 07/6/2016</t>
    </r>
  </si>
  <si>
    <t>08-11/6/2016</t>
  </si>
  <si>
    <t>17-18/6/2016</t>
  </si>
  <si>
    <t>Phổ biến đề cương ĐATN phần thiết kế đường</t>
  </si>
  <si>
    <r>
      <t>14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>00, 13/5/2016</t>
    </r>
  </si>
  <si>
    <t>14/5-04/6/2016</t>
  </si>
  <si>
    <t>Kiểm tra thực hiện tiến độ đồ án phần tổ chức thi công</t>
  </si>
  <si>
    <r>
      <t>14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>00, 06/6/2016</t>
    </r>
  </si>
  <si>
    <t>07-10/6/2016</t>
  </si>
  <si>
    <r>
      <t>14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>00, 11/5/2016</t>
    </r>
  </si>
  <si>
    <r>
      <t>14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>00, 10/5/2016</t>
    </r>
  </si>
  <si>
    <t>11-25/5/2016</t>
  </si>
  <si>
    <r>
      <t>14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>00, 26/5/2016</t>
    </r>
  </si>
  <si>
    <r>
      <t>14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>00, 27/5/2016</t>
    </r>
  </si>
  <si>
    <t>Cao đẳng CNKT Xây dựng: C13HT</t>
  </si>
  <si>
    <t>28/5-11/6/2016</t>
  </si>
  <si>
    <r>
      <t>14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>00, 13/6/2016</t>
    </r>
  </si>
  <si>
    <t>13-16/6/2016</t>
  </si>
  <si>
    <t>Cao đẳng CNKT Tài nguyên nước: C13CN</t>
  </si>
  <si>
    <t>28/3-23/4/2016 (nộp BCTT:22/4/2016)</t>
  </si>
  <si>
    <t>23-24/4/2016</t>
  </si>
  <si>
    <r>
      <t>09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>00, 26/4/2016</t>
    </r>
  </si>
  <si>
    <t>Phổ biến đề cương ĐATN phần mạng lưới</t>
  </si>
  <si>
    <t>Kiểm tra thực hiện tiến độ đồ án phần mạng lưới</t>
  </si>
  <si>
    <t>Phổ biến đề cương ĐATN phần CNXLN</t>
  </si>
  <si>
    <t>Kiểm tra thực hiện tiến độ đồ án phần CNXLN</t>
  </si>
  <si>
    <t>Phổ biến đề cương ĐATN phần CTN</t>
  </si>
  <si>
    <t>Kiểm tra thực hiện tiến độ đồ án phần CTN</t>
  </si>
  <si>
    <t>Phổ biến đề cương ĐATN phần KTTC</t>
  </si>
  <si>
    <t>Kiểm tra thực hiện tiến độ đồ án phần KTTC</t>
  </si>
  <si>
    <r>
      <t>8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>00, 13/6/2016</t>
    </r>
  </si>
  <si>
    <t>03-12/6/2016</t>
  </si>
  <si>
    <r>
      <t>8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>00, 02/6/2016</t>
    </r>
  </si>
  <si>
    <r>
      <t>14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>00, 02/6/2016</t>
    </r>
  </si>
  <si>
    <t>24/5-02/6/2016</t>
  </si>
  <si>
    <r>
      <t>8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>00, 24/5/2016</t>
    </r>
  </si>
  <si>
    <r>
      <t>14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>00, 24/5/2016</t>
    </r>
  </si>
  <si>
    <t xml:space="preserve">  15-24/5/2016</t>
  </si>
  <si>
    <r>
      <t>08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>00, 13/5/2016</t>
    </r>
  </si>
  <si>
    <t>27/4-12/5/2016</t>
  </si>
  <si>
    <r>
      <t>08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>00, 27/4/2016</t>
    </r>
  </si>
  <si>
    <t>Cao đẳng Quản lý xây dựng: C13KX</t>
  </si>
  <si>
    <t>Cao đẳng Quản trị kinh doanh: C13QT</t>
  </si>
  <si>
    <t>Cao đẳng Kế toán doanh nghiệp: C13KT</t>
  </si>
  <si>
    <t>04/4-30/4/2016 (nộp BCTT:29/4)</t>
  </si>
  <si>
    <t>02-03/5/2016</t>
  </si>
  <si>
    <t>11-12/6/2016</t>
  </si>
  <si>
    <t>09-10/6/2016</t>
  </si>
  <si>
    <t>Phổ biến đề cương khóa luận tốt nghiệp</t>
  </si>
  <si>
    <t>26/5-08/6/2016</t>
  </si>
  <si>
    <r>
      <t>8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>00, 25/5/2016</t>
    </r>
  </si>
  <si>
    <r>
      <t xml:space="preserve">KẾ HOẠCH THỰC TẬP, ĐỒ ÁN, KHÓA LUẬN TỐT NGHIỆP </t>
    </r>
    <r>
      <rPr>
        <b/>
        <sz val="18"/>
        <color indexed="10"/>
        <rFont val="Times New Roman"/>
        <family val="1"/>
      </rPr>
      <t xml:space="preserve">
</t>
    </r>
    <r>
      <rPr>
        <b/>
        <sz val="16"/>
        <color indexed="10"/>
        <rFont val="Times New Roman"/>
        <family val="1"/>
      </rPr>
      <t>CAO ĐẲNG C13</t>
    </r>
  </si>
  <si>
    <t>TRƯỞNG PHÒNG 
QUẢN LÝ ĐÀO TẠO</t>
  </si>
  <si>
    <t>ThS. Phan Văn Huệ</t>
  </si>
  <si>
    <t>11-13/4/2016</t>
  </si>
  <si>
    <r>
      <t>8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>00, 15/4/2016</t>
    </r>
  </si>
  <si>
    <r>
      <t>15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>00, 15/4/2016</t>
    </r>
  </si>
  <si>
    <t>16-22/4/2016</t>
  </si>
  <si>
    <t>23/4-15/5/2016</t>
  </si>
  <si>
    <t>16/5/2016</t>
  </si>
  <si>
    <r>
      <t>8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>00, 17/5/2016</t>
    </r>
  </si>
  <si>
    <t>17/5-06/6/2016</t>
  </si>
  <si>
    <t>07/6-14/6/2016</t>
  </si>
  <si>
    <t>15-17/6/2016</t>
  </si>
  <si>
    <t>20-21/6/2016</t>
  </si>
  <si>
    <t>16/4-06/5/2016</t>
  </si>
  <si>
    <t>16/4-12/5/2016</t>
  </si>
  <si>
    <t>16/4-09/5/2016</t>
  </si>
  <si>
    <r>
      <t>08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>00, 05/5/2016</t>
    </r>
  </si>
  <si>
    <r>
      <t>14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>00, 05/5/2016</t>
    </r>
  </si>
  <si>
    <t xml:space="preserve">  06-25/5/2016</t>
  </si>
  <si>
    <r>
      <t>Phú Yên, ngày 11 tháng 01 năm 2016</t>
    </r>
    <r>
      <rPr>
        <sz val="14"/>
        <rFont val="Times New Roman"/>
        <family val="1"/>
      </rPr>
      <t xml:space="preserve">
</t>
    </r>
    <r>
      <rPr>
        <b/>
        <sz val="14"/>
        <rFont val="Times New Roman"/>
        <family val="1"/>
      </rPr>
      <t>KT. HIỆU TRƯỞNG
PHÓ HIỆU TRƯỞNG</t>
    </r>
  </si>
  <si>
    <r>
      <t>8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>00, 19/4/2016 - A4-301</t>
    </r>
  </si>
  <si>
    <r>
      <t>8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>00, 23/4/2016 - A4-301</t>
    </r>
  </si>
  <si>
    <r>
      <t>8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>00, 19/4/2016 - A4-102</t>
    </r>
  </si>
  <si>
    <r>
      <t>8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>00, 19/4/2016 - A4-101</t>
    </r>
  </si>
  <si>
    <r>
      <t>14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>00, 27/4/2016 - A2-206</t>
    </r>
  </si>
  <si>
    <r>
      <t>8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>00, 06/5/2016 - A2-207</t>
    </r>
  </si>
  <si>
    <r>
      <t>8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>00, 06/5/2016 - A2-206</t>
    </r>
  </si>
  <si>
    <r>
      <t>8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>00, 06/5/2016 - A2-208</t>
    </r>
  </si>
  <si>
    <t>T.8</t>
  </si>
  <si>
    <t>T.9</t>
  </si>
  <si>
    <t>T.10</t>
  </si>
  <si>
    <t>Thực tập dự toán</t>
  </si>
  <si>
    <t>1 tuần</t>
  </si>
  <si>
    <t>30/5-03/6/2016</t>
  </si>
  <si>
    <t>Thực tập kỹ thuật viên</t>
  </si>
  <si>
    <t>7 tuần</t>
  </si>
  <si>
    <t>Thực tập vẽ ở xưởng KT</t>
  </si>
  <si>
    <t>6 tuần</t>
  </si>
  <si>
    <t>Xét điều kiện dự thi tốt nghiệp</t>
  </si>
  <si>
    <t>Thi tốt nghiệp môn Chính trị</t>
  </si>
  <si>
    <t>Thi TN lý thuyết tổng hợp</t>
  </si>
  <si>
    <t>Thi TN thực hành nghề nghiệp</t>
  </si>
  <si>
    <t>Phổ biến đề cương môn Chính trị</t>
  </si>
  <si>
    <t>Ôn thi tốt nghiệp môn Chính trị</t>
  </si>
  <si>
    <t>Phổ biến đề cương thi TN lý thuyết tổng hợp</t>
  </si>
  <si>
    <t>Ôn thi TN lý thuyết tổng hợp</t>
  </si>
  <si>
    <t>Phổ biến đề cương thi TN thực hành nghề nghiệp</t>
  </si>
  <si>
    <t>Ôn thi TN thực hành nghề nghiệp</t>
  </si>
  <si>
    <r>
      <t>8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>00, 06/9/2016</t>
    </r>
  </si>
  <si>
    <r>
      <t>15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>00, 06/9/2016</t>
    </r>
  </si>
  <si>
    <t>07-14/9/2016</t>
  </si>
  <si>
    <r>
      <t>7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>00, 15/9/2016</t>
    </r>
  </si>
  <si>
    <r>
      <t>8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>00, 16/9/2016</t>
    </r>
  </si>
  <si>
    <t>17-26/9/2016</t>
  </si>
  <si>
    <r>
      <t>8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>00, 28/9/2016</t>
    </r>
  </si>
  <si>
    <t>29/9-06/10/2016</t>
  </si>
  <si>
    <r>
      <t>7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>00, 07/10/2016</t>
    </r>
  </si>
  <si>
    <r>
      <t>7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>00, 27/9/2016</t>
    </r>
  </si>
  <si>
    <r>
      <t>8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>00, 14/10/2016</t>
    </r>
  </si>
  <si>
    <r>
      <t>8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>00, 18/10/2016</t>
    </r>
  </si>
  <si>
    <r>
      <t>8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>00, 21/10/2016</t>
    </r>
  </si>
  <si>
    <r>
      <t>Phú Yên, ngày 08 tháng 6 năm 2016</t>
    </r>
    <r>
      <rPr>
        <sz val="14"/>
        <rFont val="Times New Roman"/>
        <family val="1"/>
      </rPr>
      <t xml:space="preserve">
</t>
    </r>
    <r>
      <rPr>
        <b/>
        <sz val="14"/>
        <rFont val="Times New Roman"/>
        <family val="1"/>
      </rPr>
      <t>KT. HIỆU TRƯỞNG
PHÓ HIỆU TRƯỞNG</t>
    </r>
  </si>
  <si>
    <t>ThS. Phạm Văn Tâm</t>
  </si>
  <si>
    <t>06/6-15/7/2016</t>
  </si>
  <si>
    <t>18/7-01/9/2016</t>
  </si>
  <si>
    <t>KẾ HOẠCH THỰC TẬP, THI TỐT NGHIỆP
LỚP T14X1 - TRÌNH ĐỘ TCCN NGÀNH XDDD&amp;CN</t>
  </si>
  <si>
    <t>(Đã ký)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</si>
</sst>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dd"/>
    <numFmt numFmtId="166" formatCode="mmm\-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"/>
  </numFmts>
  <fonts count="40">
    <font>
      <sz val="11"/>
      <name val="Tahoma"/>
      <family val="0"/>
    </font>
    <font>
      <sz val="14"/>
      <name val="Times New Roman"/>
      <family val="1"/>
    </font>
    <font>
      <sz val="11"/>
      <name val="Times New Roman"/>
      <family val="1"/>
    </font>
    <font>
      <b/>
      <u val="single"/>
      <sz val="14"/>
      <color indexed="12"/>
      <name val="Times New Roman"/>
      <family val="1"/>
    </font>
    <font>
      <b/>
      <sz val="22"/>
      <color indexed="10"/>
      <name val="Times New Roman"/>
      <family val="1"/>
    </font>
    <font>
      <b/>
      <sz val="18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8"/>
      <name val="Tahoma"/>
      <family val="2"/>
    </font>
    <font>
      <b/>
      <sz val="14"/>
      <color indexed="12"/>
      <name val="Times New Roman"/>
      <family val="1"/>
    </font>
    <font>
      <b/>
      <sz val="16"/>
      <color indexed="10"/>
      <name val="Times New Roman"/>
      <family val="1"/>
    </font>
    <font>
      <b/>
      <vertAlign val="superscript"/>
      <sz val="11"/>
      <name val="Times New Roman"/>
      <family val="1"/>
    </font>
    <font>
      <sz val="12"/>
      <color indexed="18"/>
      <name val="Times New Roman"/>
      <family val="1"/>
    </font>
    <font>
      <sz val="11"/>
      <color indexed="12"/>
      <name val="Times New Roman"/>
      <family val="1"/>
    </font>
    <font>
      <i/>
      <sz val="13"/>
      <name val="Times New Roman"/>
      <family val="1"/>
    </font>
    <font>
      <b/>
      <sz val="12"/>
      <color indexed="18"/>
      <name val="Times New Roman"/>
      <family val="1"/>
    </font>
    <font>
      <b/>
      <sz val="11"/>
      <color indexed="12"/>
      <name val="Times New Roman"/>
      <family val="1"/>
    </font>
    <font>
      <sz val="13"/>
      <color indexed="8"/>
      <name val="Times New Roman"/>
      <family val="2"/>
    </font>
    <font>
      <sz val="13"/>
      <color indexed="9"/>
      <name val="Times New Roman"/>
      <family val="2"/>
    </font>
    <font>
      <sz val="13"/>
      <color indexed="20"/>
      <name val="Times New Roman"/>
      <family val="2"/>
    </font>
    <font>
      <b/>
      <sz val="13"/>
      <color indexed="52"/>
      <name val="Times New Roman"/>
      <family val="2"/>
    </font>
    <font>
      <b/>
      <sz val="13"/>
      <color indexed="9"/>
      <name val="Times New Roman"/>
      <family val="2"/>
    </font>
    <font>
      <i/>
      <sz val="13"/>
      <color indexed="23"/>
      <name val="Times New Roman"/>
      <family val="2"/>
    </font>
    <font>
      <u val="single"/>
      <sz val="11"/>
      <color indexed="20"/>
      <name val="Tahoma"/>
      <family val="2"/>
    </font>
    <font>
      <sz val="13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1"/>
      <color indexed="12"/>
      <name val="Tahoma"/>
      <family val="2"/>
    </font>
    <font>
      <sz val="13"/>
      <color indexed="62"/>
      <name val="Times New Roman"/>
      <family val="2"/>
    </font>
    <font>
      <sz val="13"/>
      <color indexed="52"/>
      <name val="Times New Roman"/>
      <family val="2"/>
    </font>
    <font>
      <sz val="13"/>
      <color indexed="60"/>
      <name val="Times New Roman"/>
      <family val="2"/>
    </font>
    <font>
      <b/>
      <sz val="13"/>
      <color indexed="63"/>
      <name val="Times New Roman"/>
      <family val="2"/>
    </font>
    <font>
      <b/>
      <sz val="18"/>
      <color indexed="56"/>
      <name val="Cambria"/>
      <family val="2"/>
    </font>
    <font>
      <b/>
      <sz val="13"/>
      <color indexed="8"/>
      <name val="Times New Roman"/>
      <family val="2"/>
    </font>
    <font>
      <sz val="13"/>
      <color indexed="10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17" fontId="9" fillId="0" borderId="10" xfId="0" applyNumberFormat="1" applyFont="1" applyFill="1" applyBorder="1" applyAlignment="1" quotePrefix="1">
      <alignment/>
    </xf>
    <xf numFmtId="17" fontId="9" fillId="0" borderId="10" xfId="0" applyNumberFormat="1" applyFont="1" applyFill="1" applyBorder="1" applyAlignment="1">
      <alignment/>
    </xf>
    <xf numFmtId="0" fontId="16" fillId="0" borderId="11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left"/>
    </xf>
    <xf numFmtId="0" fontId="16" fillId="0" borderId="11" xfId="0" applyFont="1" applyFill="1" applyBorder="1" applyAlignment="1">
      <alignment/>
    </xf>
    <xf numFmtId="0" fontId="16" fillId="0" borderId="12" xfId="0" applyFont="1" applyFill="1" applyBorder="1" applyAlignment="1">
      <alignment horizontal="center"/>
    </xf>
    <xf numFmtId="165" fontId="17" fillId="0" borderId="13" xfId="0" applyNumberFormat="1" applyFont="1" applyFill="1" applyBorder="1" applyAlignment="1">
      <alignment horizontal="center" vertical="center" textRotation="90"/>
    </xf>
    <xf numFmtId="165" fontId="17" fillId="0" borderId="14" xfId="0" applyNumberFormat="1" applyFont="1" applyFill="1" applyBorder="1" applyAlignment="1">
      <alignment horizontal="center" vertical="center" textRotation="90"/>
    </xf>
    <xf numFmtId="165" fontId="17" fillId="0" borderId="15" xfId="0" applyNumberFormat="1" applyFont="1" applyFill="1" applyBorder="1" applyAlignment="1">
      <alignment horizontal="center" vertical="center" textRotation="90"/>
    </xf>
    <xf numFmtId="165" fontId="17" fillId="0" borderId="16" xfId="0" applyNumberFormat="1" applyFont="1" applyFill="1" applyBorder="1" applyAlignment="1">
      <alignment horizontal="center" vertical="center" textRotation="90"/>
    </xf>
    <xf numFmtId="165" fontId="17" fillId="0" borderId="17" xfId="0" applyNumberFormat="1" applyFont="1" applyFill="1" applyBorder="1" applyAlignment="1">
      <alignment horizontal="center" vertical="center" textRotation="90"/>
    </xf>
    <xf numFmtId="165" fontId="17" fillId="0" borderId="18" xfId="0" applyNumberFormat="1" applyFont="1" applyFill="1" applyBorder="1" applyAlignment="1">
      <alignment horizontal="center" vertical="center" textRotation="90"/>
    </xf>
    <xf numFmtId="0" fontId="17" fillId="0" borderId="19" xfId="0" applyNumberFormat="1" applyFont="1" applyFill="1" applyBorder="1" applyAlignment="1">
      <alignment horizontal="center" vertical="center" textRotation="90"/>
    </xf>
    <xf numFmtId="0" fontId="16" fillId="0" borderId="12" xfId="0" applyFont="1" applyFill="1" applyBorder="1" applyAlignment="1">
      <alignment/>
    </xf>
    <xf numFmtId="0" fontId="17" fillId="0" borderId="20" xfId="0" applyNumberFormat="1" applyFont="1" applyFill="1" applyBorder="1" applyAlignment="1">
      <alignment horizontal="center" vertical="center" textRotation="90"/>
    </xf>
    <xf numFmtId="0" fontId="9" fillId="0" borderId="21" xfId="0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14" fontId="9" fillId="0" borderId="10" xfId="0" applyNumberFormat="1" applyFont="1" applyFill="1" applyBorder="1" applyAlignment="1" quotePrefix="1">
      <alignment horizontal="right"/>
    </xf>
    <xf numFmtId="14" fontId="9" fillId="0" borderId="21" xfId="0" applyNumberFormat="1" applyFont="1" applyFill="1" applyBorder="1" applyAlignment="1" quotePrefix="1">
      <alignment/>
    </xf>
    <xf numFmtId="0" fontId="17" fillId="0" borderId="22" xfId="0" applyNumberFormat="1" applyFont="1" applyFill="1" applyBorder="1" applyAlignment="1">
      <alignment horizontal="center" vertical="center" textRotation="90"/>
    </xf>
    <xf numFmtId="0" fontId="17" fillId="0" borderId="23" xfId="0" applyNumberFormat="1" applyFont="1" applyFill="1" applyBorder="1" applyAlignment="1">
      <alignment horizontal="center" vertical="center" textRotation="90"/>
    </xf>
    <xf numFmtId="0" fontId="17" fillId="0" borderId="24" xfId="0" applyNumberFormat="1" applyFont="1" applyFill="1" applyBorder="1" applyAlignment="1">
      <alignment horizontal="center" vertical="center" textRotation="90"/>
    </xf>
    <xf numFmtId="0" fontId="17" fillId="0" borderId="10" xfId="0" applyNumberFormat="1" applyFont="1" applyFill="1" applyBorder="1" applyAlignment="1">
      <alignment horizontal="center" vertical="center" textRotation="90"/>
    </xf>
    <xf numFmtId="0" fontId="17" fillId="0" borderId="21" xfId="0" applyNumberFormat="1" applyFont="1" applyFill="1" applyBorder="1" applyAlignment="1">
      <alignment horizontal="center" vertical="center" textRotation="90"/>
    </xf>
    <xf numFmtId="0" fontId="2" fillId="0" borderId="21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25" xfId="0" applyFont="1" applyFill="1" applyBorder="1" applyAlignment="1">
      <alignment/>
    </xf>
    <xf numFmtId="165" fontId="2" fillId="0" borderId="0" xfId="0" applyNumberFormat="1" applyFont="1" applyFill="1" applyAlignment="1">
      <alignment/>
    </xf>
    <xf numFmtId="0" fontId="17" fillId="0" borderId="26" xfId="0" applyNumberFormat="1" applyFont="1" applyFill="1" applyBorder="1" applyAlignment="1">
      <alignment horizontal="center" vertical="center" textRotation="90"/>
    </xf>
    <xf numFmtId="0" fontId="16" fillId="0" borderId="24" xfId="0" applyFont="1" applyFill="1" applyBorder="1" applyAlignment="1">
      <alignment/>
    </xf>
    <xf numFmtId="0" fontId="9" fillId="0" borderId="21" xfId="0" applyFont="1" applyFill="1" applyBorder="1" applyAlignment="1">
      <alignment horizontal="right"/>
    </xf>
    <xf numFmtId="14" fontId="9" fillId="0" borderId="21" xfId="0" applyNumberFormat="1" applyFont="1" applyFill="1" applyBorder="1" applyAlignment="1" quotePrefix="1">
      <alignment horizontal="right"/>
    </xf>
    <xf numFmtId="165" fontId="17" fillId="0" borderId="27" xfId="0" applyNumberFormat="1" applyFont="1" applyFill="1" applyBorder="1" applyAlignment="1">
      <alignment horizontal="center" vertical="center" textRotation="90"/>
    </xf>
    <xf numFmtId="165" fontId="17" fillId="0" borderId="28" xfId="0" applyNumberFormat="1" applyFont="1" applyFill="1" applyBorder="1" applyAlignment="1">
      <alignment horizontal="center" vertical="center" textRotation="90"/>
    </xf>
    <xf numFmtId="165" fontId="17" fillId="0" borderId="29" xfId="0" applyNumberFormat="1" applyFont="1" applyFill="1" applyBorder="1" applyAlignment="1">
      <alignment horizontal="center" vertical="center" textRotation="90"/>
    </xf>
    <xf numFmtId="0" fontId="17" fillId="0" borderId="30" xfId="0" applyNumberFormat="1" applyFont="1" applyFill="1" applyBorder="1" applyAlignment="1">
      <alignment horizontal="center" vertical="center" textRotation="90"/>
    </xf>
    <xf numFmtId="165" fontId="17" fillId="0" borderId="31" xfId="0" applyNumberFormat="1" applyFont="1" applyFill="1" applyBorder="1" applyAlignment="1">
      <alignment horizontal="center" vertical="center" textRotation="90"/>
    </xf>
    <xf numFmtId="165" fontId="17" fillId="0" borderId="32" xfId="0" applyNumberFormat="1" applyFont="1" applyFill="1" applyBorder="1" applyAlignment="1">
      <alignment horizontal="center" vertical="center" textRotation="90"/>
    </xf>
    <xf numFmtId="165" fontId="17" fillId="0" borderId="33" xfId="0" applyNumberFormat="1" applyFont="1" applyFill="1" applyBorder="1" applyAlignment="1">
      <alignment horizontal="center" vertical="center" textRotation="90"/>
    </xf>
    <xf numFmtId="0" fontId="17" fillId="0" borderId="34" xfId="0" applyNumberFormat="1" applyFont="1" applyFill="1" applyBorder="1" applyAlignment="1">
      <alignment horizontal="center" vertical="center" textRotation="90"/>
    </xf>
    <xf numFmtId="0" fontId="17" fillId="0" borderId="35" xfId="0" applyNumberFormat="1" applyFont="1" applyFill="1" applyBorder="1" applyAlignment="1">
      <alignment horizontal="center" vertical="center" textRotation="90"/>
    </xf>
    <xf numFmtId="0" fontId="17" fillId="0" borderId="25" xfId="0" applyNumberFormat="1" applyFont="1" applyFill="1" applyBorder="1" applyAlignment="1">
      <alignment horizontal="center" vertical="center" textRotation="90"/>
    </xf>
    <xf numFmtId="17" fontId="9" fillId="0" borderId="25" xfId="0" applyNumberFormat="1" applyFont="1" applyFill="1" applyBorder="1" applyAlignment="1" quotePrefix="1">
      <alignment/>
    </xf>
    <xf numFmtId="17" fontId="9" fillId="0" borderId="21" xfId="0" applyNumberFormat="1" applyFont="1" applyFill="1" applyBorder="1" applyAlignment="1" quotePrefix="1">
      <alignment/>
    </xf>
    <xf numFmtId="0" fontId="9" fillId="0" borderId="25" xfId="0" applyFont="1" applyFill="1" applyBorder="1" applyAlignment="1">
      <alignment/>
    </xf>
    <xf numFmtId="0" fontId="2" fillId="0" borderId="25" xfId="0" applyFont="1" applyFill="1" applyBorder="1" applyAlignment="1">
      <alignment horizontal="right"/>
    </xf>
    <xf numFmtId="0" fontId="9" fillId="0" borderId="25" xfId="0" applyFont="1" applyFill="1" applyBorder="1" applyAlignment="1">
      <alignment horizontal="right"/>
    </xf>
    <xf numFmtId="14" fontId="9" fillId="0" borderId="25" xfId="0" applyNumberFormat="1" applyFont="1" applyFill="1" applyBorder="1" applyAlignment="1" quotePrefix="1">
      <alignment horizontal="right"/>
    </xf>
    <xf numFmtId="0" fontId="2" fillId="0" borderId="21" xfId="0" applyFont="1" applyFill="1" applyBorder="1" applyAlignment="1">
      <alignment horizontal="right"/>
    </xf>
    <xf numFmtId="17" fontId="9" fillId="0" borderId="22" xfId="0" applyNumberFormat="1" applyFont="1" applyFill="1" applyBorder="1" applyAlignment="1" quotePrefix="1">
      <alignment/>
    </xf>
    <xf numFmtId="17" fontId="9" fillId="0" borderId="23" xfId="0" applyNumberFormat="1" applyFont="1" applyFill="1" applyBorder="1" applyAlignment="1" quotePrefix="1">
      <alignment/>
    </xf>
    <xf numFmtId="0" fontId="16" fillId="0" borderId="36" xfId="0" applyFont="1" applyFill="1" applyBorder="1" applyAlignment="1">
      <alignment horizontal="left"/>
    </xf>
    <xf numFmtId="0" fontId="16" fillId="0" borderId="36" xfId="0" applyFont="1" applyFill="1" applyBorder="1" applyAlignment="1">
      <alignment/>
    </xf>
    <xf numFmtId="0" fontId="19" fillId="0" borderId="24" xfId="0" applyFont="1" applyFill="1" applyBorder="1" applyAlignment="1">
      <alignment/>
    </xf>
    <xf numFmtId="0" fontId="6" fillId="0" borderId="37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/>
    </xf>
    <xf numFmtId="0" fontId="16" fillId="0" borderId="38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17" fontId="9" fillId="0" borderId="21" xfId="0" applyNumberFormat="1" applyFont="1" applyFill="1" applyBorder="1" applyAlignment="1" quotePrefix="1">
      <alignment horizontal="right"/>
    </xf>
    <xf numFmtId="0" fontId="16" fillId="0" borderId="39" xfId="0" applyFont="1" applyFill="1" applyBorder="1" applyAlignment="1">
      <alignment horizontal="center"/>
    </xf>
    <xf numFmtId="17" fontId="9" fillId="0" borderId="10" xfId="0" applyNumberFormat="1" applyFont="1" applyFill="1" applyBorder="1" applyAlignment="1" quotePrefix="1">
      <alignment horizontal="right"/>
    </xf>
    <xf numFmtId="0" fontId="16" fillId="0" borderId="40" xfId="0" applyFont="1" applyFill="1" applyBorder="1" applyAlignment="1">
      <alignment horizontal="left"/>
    </xf>
    <xf numFmtId="0" fontId="16" fillId="0" borderId="40" xfId="0" applyFont="1" applyFill="1" applyBorder="1" applyAlignment="1">
      <alignment/>
    </xf>
    <xf numFmtId="0" fontId="16" fillId="0" borderId="41" xfId="0" applyFont="1" applyFill="1" applyBorder="1" applyAlignment="1">
      <alignment horizontal="center"/>
    </xf>
    <xf numFmtId="17" fontId="9" fillId="0" borderId="35" xfId="0" applyNumberFormat="1" applyFont="1" applyFill="1" applyBorder="1" applyAlignment="1" quotePrefix="1">
      <alignment/>
    </xf>
    <xf numFmtId="0" fontId="17" fillId="0" borderId="29" xfId="0" applyNumberFormat="1" applyFont="1" applyFill="1" applyBorder="1" applyAlignment="1">
      <alignment horizontal="center" vertical="center" textRotation="90"/>
    </xf>
    <xf numFmtId="0" fontId="17" fillId="0" borderId="17" xfId="0" applyNumberFormat="1" applyFont="1" applyFill="1" applyBorder="1" applyAlignment="1">
      <alignment horizontal="center" vertical="center" textRotation="90"/>
    </xf>
    <xf numFmtId="0" fontId="17" fillId="0" borderId="18" xfId="0" applyNumberFormat="1" applyFont="1" applyFill="1" applyBorder="1" applyAlignment="1">
      <alignment horizontal="center" vertical="center" textRotation="90"/>
    </xf>
    <xf numFmtId="0" fontId="9" fillId="0" borderId="42" xfId="0" applyFont="1" applyFill="1" applyBorder="1" applyAlignment="1">
      <alignment horizontal="right"/>
    </xf>
    <xf numFmtId="0" fontId="16" fillId="0" borderId="4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17" fontId="9" fillId="0" borderId="21" xfId="0" applyNumberFormat="1" applyFont="1" applyFill="1" applyBorder="1" applyAlignment="1">
      <alignment/>
    </xf>
    <xf numFmtId="17" fontId="9" fillId="0" borderId="25" xfId="0" applyNumberFormat="1" applyFont="1" applyFill="1" applyBorder="1" applyAlignment="1">
      <alignment/>
    </xf>
    <xf numFmtId="17" fontId="9" fillId="0" borderId="25" xfId="0" applyNumberFormat="1" applyFont="1" applyFill="1" applyBorder="1" applyAlignment="1" quotePrefix="1">
      <alignment horizontal="right"/>
    </xf>
    <xf numFmtId="0" fontId="2" fillId="0" borderId="22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9" fillId="0" borderId="22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right"/>
    </xf>
    <xf numFmtId="0" fontId="16" fillId="0" borderId="12" xfId="0" applyFont="1" applyFill="1" applyBorder="1" applyAlignment="1">
      <alignment horizontal="left"/>
    </xf>
    <xf numFmtId="0" fontId="16" fillId="0" borderId="43" xfId="0" applyFont="1" applyFill="1" applyBorder="1" applyAlignment="1">
      <alignment/>
    </xf>
    <xf numFmtId="0" fontId="2" fillId="0" borderId="44" xfId="0" applyFont="1" applyFill="1" applyBorder="1" applyAlignment="1">
      <alignment/>
    </xf>
    <xf numFmtId="0" fontId="9" fillId="0" borderId="44" xfId="0" applyFont="1" applyFill="1" applyBorder="1" applyAlignment="1">
      <alignment horizontal="left"/>
    </xf>
    <xf numFmtId="0" fontId="9" fillId="0" borderId="42" xfId="0" applyFont="1" applyFill="1" applyBorder="1" applyAlignment="1">
      <alignment/>
    </xf>
    <xf numFmtId="0" fontId="16" fillId="0" borderId="41" xfId="0" applyFont="1" applyFill="1" applyBorder="1" applyAlignment="1">
      <alignment horizontal="left"/>
    </xf>
    <xf numFmtId="0" fontId="16" fillId="0" borderId="41" xfId="0" applyFont="1" applyFill="1" applyBorder="1" applyAlignment="1">
      <alignment/>
    </xf>
    <xf numFmtId="0" fontId="16" fillId="0" borderId="26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6" fillId="0" borderId="38" xfId="0" applyFont="1" applyFill="1" applyBorder="1" applyAlignment="1">
      <alignment horizontal="left"/>
    </xf>
    <xf numFmtId="0" fontId="20" fillId="0" borderId="22" xfId="0" applyNumberFormat="1" applyFont="1" applyFill="1" applyBorder="1" applyAlignment="1">
      <alignment horizontal="center" vertical="center" textRotation="90"/>
    </xf>
    <xf numFmtId="0" fontId="20" fillId="0" borderId="23" xfId="0" applyNumberFormat="1" applyFont="1" applyFill="1" applyBorder="1" applyAlignment="1">
      <alignment horizontal="center" vertical="center" textRotation="90"/>
    </xf>
    <xf numFmtId="0" fontId="20" fillId="0" borderId="10" xfId="0" applyNumberFormat="1" applyFont="1" applyFill="1" applyBorder="1" applyAlignment="1">
      <alignment horizontal="center" vertical="center" textRotation="90"/>
    </xf>
    <xf numFmtId="0" fontId="20" fillId="0" borderId="21" xfId="0" applyNumberFormat="1" applyFont="1" applyFill="1" applyBorder="1" applyAlignment="1">
      <alignment horizontal="center" vertical="center" textRotation="90"/>
    </xf>
    <xf numFmtId="17" fontId="9" fillId="0" borderId="10" xfId="0" applyNumberFormat="1" applyFont="1" applyFill="1" applyBorder="1" applyAlignment="1">
      <alignment horizontal="right"/>
    </xf>
    <xf numFmtId="0" fontId="20" fillId="0" borderId="26" xfId="0" applyNumberFormat="1" applyFont="1" applyFill="1" applyBorder="1" applyAlignment="1">
      <alignment horizontal="center" vertical="center" textRotation="90"/>
    </xf>
    <xf numFmtId="0" fontId="20" fillId="0" borderId="24" xfId="0" applyNumberFormat="1" applyFont="1" applyFill="1" applyBorder="1" applyAlignment="1">
      <alignment horizontal="center" vertical="center" textRotation="90"/>
    </xf>
    <xf numFmtId="0" fontId="2" fillId="0" borderId="45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17" fontId="9" fillId="0" borderId="42" xfId="0" applyNumberFormat="1" applyFont="1" applyFill="1" applyBorder="1" applyAlignment="1" quotePrefix="1">
      <alignment/>
    </xf>
    <xf numFmtId="0" fontId="9" fillId="0" borderId="35" xfId="0" applyFont="1" applyFill="1" applyBorder="1" applyAlignment="1">
      <alignment horizontal="left"/>
    </xf>
    <xf numFmtId="0" fontId="9" fillId="0" borderId="23" xfId="0" applyFont="1" applyFill="1" applyBorder="1" applyAlignment="1">
      <alignment horizontal="left"/>
    </xf>
    <xf numFmtId="0" fontId="9" fillId="0" borderId="25" xfId="0" applyFont="1" applyFill="1" applyBorder="1" applyAlignment="1">
      <alignment horizontal="left"/>
    </xf>
    <xf numFmtId="0" fontId="9" fillId="0" borderId="45" xfId="0" applyFont="1" applyFill="1" applyBorder="1" applyAlignment="1">
      <alignment horizontal="right"/>
    </xf>
    <xf numFmtId="0" fontId="20" fillId="0" borderId="25" xfId="0" applyNumberFormat="1" applyFont="1" applyFill="1" applyBorder="1" applyAlignment="1">
      <alignment horizontal="center" vertical="center" textRotation="90"/>
    </xf>
    <xf numFmtId="17" fontId="9" fillId="0" borderId="25" xfId="0" applyNumberFormat="1" applyFont="1" applyFill="1" applyBorder="1" applyAlignment="1">
      <alignment horizontal="right"/>
    </xf>
    <xf numFmtId="0" fontId="9" fillId="0" borderId="21" xfId="0" applyFont="1" applyFill="1" applyBorder="1" applyAlignment="1">
      <alignment horizontal="left"/>
    </xf>
    <xf numFmtId="0" fontId="20" fillId="0" borderId="35" xfId="0" applyNumberFormat="1" applyFont="1" applyFill="1" applyBorder="1" applyAlignment="1">
      <alignment horizontal="center" vertical="center" textRotation="90"/>
    </xf>
    <xf numFmtId="0" fontId="17" fillId="0" borderId="33" xfId="0" applyNumberFormat="1" applyFont="1" applyFill="1" applyBorder="1" applyAlignment="1">
      <alignment horizontal="center" vertical="center" textRotation="90"/>
    </xf>
    <xf numFmtId="0" fontId="2" fillId="0" borderId="44" xfId="0" applyFont="1" applyFill="1" applyBorder="1" applyAlignment="1">
      <alignment horizontal="right"/>
    </xf>
    <xf numFmtId="165" fontId="2" fillId="0" borderId="46" xfId="0" applyNumberFormat="1" applyFont="1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17" fontId="9" fillId="0" borderId="24" xfId="0" applyNumberFormat="1" applyFont="1" applyFill="1" applyBorder="1" applyAlignment="1">
      <alignment/>
    </xf>
    <xf numFmtId="17" fontId="9" fillId="0" borderId="24" xfId="0" applyNumberFormat="1" applyFont="1" applyFill="1" applyBorder="1" applyAlignment="1" quotePrefix="1">
      <alignment/>
    </xf>
    <xf numFmtId="0" fontId="9" fillId="0" borderId="24" xfId="0" applyFont="1" applyFill="1" applyBorder="1" applyAlignment="1">
      <alignment/>
    </xf>
    <xf numFmtId="17" fontId="9" fillId="0" borderId="24" xfId="0" applyNumberFormat="1" applyFont="1" applyFill="1" applyBorder="1" applyAlignment="1" quotePrefix="1">
      <alignment horizontal="right"/>
    </xf>
    <xf numFmtId="0" fontId="2" fillId="0" borderId="42" xfId="0" applyFont="1" applyFill="1" applyBorder="1" applyAlignment="1">
      <alignment horizontal="right"/>
    </xf>
    <xf numFmtId="0" fontId="2" fillId="0" borderId="24" xfId="0" applyFont="1" applyFill="1" applyBorder="1" applyAlignment="1">
      <alignment horizontal="right"/>
    </xf>
    <xf numFmtId="0" fontId="9" fillId="0" borderId="24" xfId="0" applyFont="1" applyFill="1" applyBorder="1" applyAlignment="1">
      <alignment horizontal="right"/>
    </xf>
    <xf numFmtId="0" fontId="9" fillId="0" borderId="43" xfId="0" applyFont="1" applyFill="1" applyBorder="1" applyAlignment="1">
      <alignment horizontal="right"/>
    </xf>
    <xf numFmtId="0" fontId="9" fillId="0" borderId="44" xfId="0" applyFont="1" applyFill="1" applyBorder="1" applyAlignment="1">
      <alignment horizontal="right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0" fontId="6" fillId="0" borderId="47" xfId="0" applyFont="1" applyFill="1" applyBorder="1" applyAlignment="1">
      <alignment horizontal="left" vertical="center"/>
    </xf>
    <xf numFmtId="0" fontId="6" fillId="0" borderId="48" xfId="0" applyFont="1" applyFill="1" applyBorder="1" applyAlignment="1">
      <alignment horizontal="left" vertical="center"/>
    </xf>
    <xf numFmtId="0" fontId="6" fillId="0" borderId="49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19" fillId="0" borderId="5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51" xfId="0" applyFont="1" applyFill="1" applyBorder="1" applyAlignment="1">
      <alignment horizontal="left"/>
    </xf>
    <xf numFmtId="0" fontId="19" fillId="0" borderId="52" xfId="0" applyFont="1" applyFill="1" applyBorder="1" applyAlignment="1">
      <alignment horizontal="left"/>
    </xf>
    <xf numFmtId="0" fontId="19" fillId="0" borderId="53" xfId="0" applyFont="1" applyFill="1" applyBorder="1" applyAlignment="1">
      <alignment horizontal="left"/>
    </xf>
    <xf numFmtId="0" fontId="19" fillId="0" borderId="46" xfId="0" applyFont="1" applyFill="1" applyBorder="1" applyAlignment="1">
      <alignment horizontal="left"/>
    </xf>
    <xf numFmtId="0" fontId="19" fillId="0" borderId="54" xfId="0" applyFont="1" applyFill="1" applyBorder="1" applyAlignment="1">
      <alignment horizontal="left"/>
    </xf>
    <xf numFmtId="0" fontId="7" fillId="0" borderId="47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55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13</xdr:row>
      <xdr:rowOff>142875</xdr:rowOff>
    </xdr:from>
    <xdr:to>
      <xdr:col>11</xdr:col>
      <xdr:colOff>133350</xdr:colOff>
      <xdr:row>13</xdr:row>
      <xdr:rowOff>190500</xdr:rowOff>
    </xdr:to>
    <xdr:sp>
      <xdr:nvSpPr>
        <xdr:cNvPr id="1" name="Oval 261"/>
        <xdr:cNvSpPr>
          <a:spLocks/>
        </xdr:cNvSpPr>
      </xdr:nvSpPr>
      <xdr:spPr>
        <a:xfrm>
          <a:off x="6877050" y="3695700"/>
          <a:ext cx="57150" cy="57150"/>
        </a:xfrm>
        <a:prstGeom prst="ellipse">
          <a:avLst/>
        </a:prstGeom>
        <a:solidFill>
          <a:srgbClr val="800000"/>
        </a:solidFill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19050</xdr:colOff>
      <xdr:row>10</xdr:row>
      <xdr:rowOff>190500</xdr:rowOff>
    </xdr:from>
    <xdr:to>
      <xdr:col>11</xdr:col>
      <xdr:colOff>9525</xdr:colOff>
      <xdr:row>10</xdr:row>
      <xdr:rowOff>190500</xdr:rowOff>
    </xdr:to>
    <xdr:sp>
      <xdr:nvSpPr>
        <xdr:cNvPr id="2" name="Line 262"/>
        <xdr:cNvSpPr>
          <a:spLocks/>
        </xdr:cNvSpPr>
      </xdr:nvSpPr>
      <xdr:spPr>
        <a:xfrm>
          <a:off x="5867400" y="2971800"/>
          <a:ext cx="942975" cy="0"/>
        </a:xfrm>
        <a:prstGeom prst="line">
          <a:avLst/>
        </a:prstGeom>
        <a:noFill/>
        <a:ln w="6350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152400</xdr:colOff>
      <xdr:row>12</xdr:row>
      <xdr:rowOff>190500</xdr:rowOff>
    </xdr:from>
    <xdr:to>
      <xdr:col>11</xdr:col>
      <xdr:colOff>28575</xdr:colOff>
      <xdr:row>12</xdr:row>
      <xdr:rowOff>190500</xdr:rowOff>
    </xdr:to>
    <xdr:sp>
      <xdr:nvSpPr>
        <xdr:cNvPr id="3" name="Line 264"/>
        <xdr:cNvSpPr>
          <a:spLocks/>
        </xdr:cNvSpPr>
      </xdr:nvSpPr>
      <xdr:spPr>
        <a:xfrm>
          <a:off x="6715125" y="3486150"/>
          <a:ext cx="11430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0</xdr:colOff>
      <xdr:row>11</xdr:row>
      <xdr:rowOff>171450</xdr:rowOff>
    </xdr:from>
    <xdr:to>
      <xdr:col>11</xdr:col>
      <xdr:colOff>133350</xdr:colOff>
      <xdr:row>11</xdr:row>
      <xdr:rowOff>171450</xdr:rowOff>
    </xdr:to>
    <xdr:sp>
      <xdr:nvSpPr>
        <xdr:cNvPr id="4" name="Line 265"/>
        <xdr:cNvSpPr>
          <a:spLocks/>
        </xdr:cNvSpPr>
      </xdr:nvSpPr>
      <xdr:spPr>
        <a:xfrm>
          <a:off x="6800850" y="3209925"/>
          <a:ext cx="13335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85725</xdr:colOff>
      <xdr:row>14</xdr:row>
      <xdr:rowOff>133350</xdr:rowOff>
    </xdr:from>
    <xdr:to>
      <xdr:col>11</xdr:col>
      <xdr:colOff>142875</xdr:colOff>
      <xdr:row>14</xdr:row>
      <xdr:rowOff>180975</xdr:rowOff>
    </xdr:to>
    <xdr:sp>
      <xdr:nvSpPr>
        <xdr:cNvPr id="5" name="Oval 266"/>
        <xdr:cNvSpPr>
          <a:spLocks/>
        </xdr:cNvSpPr>
      </xdr:nvSpPr>
      <xdr:spPr>
        <a:xfrm>
          <a:off x="6886575" y="3943350"/>
          <a:ext cx="57150" cy="57150"/>
        </a:xfrm>
        <a:prstGeom prst="ellipse">
          <a:avLst/>
        </a:prstGeom>
        <a:solidFill>
          <a:srgbClr val="800000"/>
        </a:solidFill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104775</xdr:colOff>
      <xdr:row>15</xdr:row>
      <xdr:rowOff>123825</xdr:rowOff>
    </xdr:from>
    <xdr:to>
      <xdr:col>11</xdr:col>
      <xdr:colOff>161925</xdr:colOff>
      <xdr:row>15</xdr:row>
      <xdr:rowOff>171450</xdr:rowOff>
    </xdr:to>
    <xdr:sp>
      <xdr:nvSpPr>
        <xdr:cNvPr id="6" name="Oval 267"/>
        <xdr:cNvSpPr>
          <a:spLocks/>
        </xdr:cNvSpPr>
      </xdr:nvSpPr>
      <xdr:spPr>
        <a:xfrm>
          <a:off x="6905625" y="4191000"/>
          <a:ext cx="57150" cy="57150"/>
        </a:xfrm>
        <a:prstGeom prst="ellipse">
          <a:avLst/>
        </a:prstGeom>
        <a:solidFill>
          <a:srgbClr val="800000"/>
        </a:solidFill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228600</xdr:colOff>
      <xdr:row>16</xdr:row>
      <xdr:rowOff>171450</xdr:rowOff>
    </xdr:from>
    <xdr:to>
      <xdr:col>12</xdr:col>
      <xdr:colOff>190500</xdr:colOff>
      <xdr:row>16</xdr:row>
      <xdr:rowOff>171450</xdr:rowOff>
    </xdr:to>
    <xdr:sp>
      <xdr:nvSpPr>
        <xdr:cNvPr id="7" name="Line 268"/>
        <xdr:cNvSpPr>
          <a:spLocks/>
        </xdr:cNvSpPr>
      </xdr:nvSpPr>
      <xdr:spPr>
        <a:xfrm>
          <a:off x="7029450" y="4495800"/>
          <a:ext cx="200025" cy="0"/>
        </a:xfrm>
        <a:prstGeom prst="line">
          <a:avLst/>
        </a:prstGeom>
        <a:noFill/>
        <a:ln w="6350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152400</xdr:colOff>
      <xdr:row>17</xdr:row>
      <xdr:rowOff>104775</xdr:rowOff>
    </xdr:from>
    <xdr:to>
      <xdr:col>12</xdr:col>
      <xdr:colOff>209550</xdr:colOff>
      <xdr:row>17</xdr:row>
      <xdr:rowOff>152400</xdr:rowOff>
    </xdr:to>
    <xdr:sp>
      <xdr:nvSpPr>
        <xdr:cNvPr id="8" name="Oval 270"/>
        <xdr:cNvSpPr>
          <a:spLocks/>
        </xdr:cNvSpPr>
      </xdr:nvSpPr>
      <xdr:spPr>
        <a:xfrm>
          <a:off x="7191375" y="4686300"/>
          <a:ext cx="57150" cy="57150"/>
        </a:xfrm>
        <a:prstGeom prst="ellipse">
          <a:avLst/>
        </a:prstGeom>
        <a:solidFill>
          <a:srgbClr val="800000"/>
        </a:solidFill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190500</xdr:colOff>
      <xdr:row>18</xdr:row>
      <xdr:rowOff>171450</xdr:rowOff>
    </xdr:from>
    <xdr:to>
      <xdr:col>16</xdr:col>
      <xdr:colOff>9525</xdr:colOff>
      <xdr:row>18</xdr:row>
      <xdr:rowOff>171450</xdr:rowOff>
    </xdr:to>
    <xdr:sp>
      <xdr:nvSpPr>
        <xdr:cNvPr id="9" name="Line 271"/>
        <xdr:cNvSpPr>
          <a:spLocks/>
        </xdr:cNvSpPr>
      </xdr:nvSpPr>
      <xdr:spPr>
        <a:xfrm>
          <a:off x="7229475" y="5010150"/>
          <a:ext cx="771525" cy="0"/>
        </a:xfrm>
        <a:prstGeom prst="line">
          <a:avLst/>
        </a:prstGeom>
        <a:noFill/>
        <a:ln w="6350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16</xdr:col>
      <xdr:colOff>38100</xdr:colOff>
      <xdr:row>20</xdr:row>
      <xdr:rowOff>123825</xdr:rowOff>
    </xdr:from>
    <xdr:to>
      <xdr:col>16</xdr:col>
      <xdr:colOff>95250</xdr:colOff>
      <xdr:row>20</xdr:row>
      <xdr:rowOff>171450</xdr:rowOff>
    </xdr:to>
    <xdr:sp>
      <xdr:nvSpPr>
        <xdr:cNvPr id="10" name="Oval 273"/>
        <xdr:cNvSpPr>
          <a:spLocks/>
        </xdr:cNvSpPr>
      </xdr:nvSpPr>
      <xdr:spPr>
        <a:xfrm>
          <a:off x="8029575" y="5476875"/>
          <a:ext cx="57150" cy="57150"/>
        </a:xfrm>
        <a:prstGeom prst="ellipse">
          <a:avLst/>
        </a:prstGeom>
        <a:solidFill>
          <a:srgbClr val="800000"/>
        </a:solidFill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16</xdr:col>
      <xdr:colOff>57150</xdr:colOff>
      <xdr:row>21</xdr:row>
      <xdr:rowOff>171450</xdr:rowOff>
    </xdr:from>
    <xdr:to>
      <xdr:col>19</xdr:col>
      <xdr:colOff>19050</xdr:colOff>
      <xdr:row>21</xdr:row>
      <xdr:rowOff>171450</xdr:rowOff>
    </xdr:to>
    <xdr:sp>
      <xdr:nvSpPr>
        <xdr:cNvPr id="11" name="Line 274"/>
        <xdr:cNvSpPr>
          <a:spLocks/>
        </xdr:cNvSpPr>
      </xdr:nvSpPr>
      <xdr:spPr>
        <a:xfrm>
          <a:off x="8048625" y="5781675"/>
          <a:ext cx="676275" cy="0"/>
        </a:xfrm>
        <a:prstGeom prst="line">
          <a:avLst/>
        </a:prstGeom>
        <a:noFill/>
        <a:ln w="6350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19</xdr:col>
      <xdr:colOff>38100</xdr:colOff>
      <xdr:row>22</xdr:row>
      <xdr:rowOff>171450</xdr:rowOff>
    </xdr:from>
    <xdr:to>
      <xdr:col>20</xdr:col>
      <xdr:colOff>47625</xdr:colOff>
      <xdr:row>22</xdr:row>
      <xdr:rowOff>171450</xdr:rowOff>
    </xdr:to>
    <xdr:sp>
      <xdr:nvSpPr>
        <xdr:cNvPr id="12" name="Line 275"/>
        <xdr:cNvSpPr>
          <a:spLocks/>
        </xdr:cNvSpPr>
      </xdr:nvSpPr>
      <xdr:spPr>
        <a:xfrm>
          <a:off x="8743950" y="6038850"/>
          <a:ext cx="247650" cy="0"/>
        </a:xfrm>
        <a:prstGeom prst="line">
          <a:avLst/>
        </a:prstGeom>
        <a:noFill/>
        <a:ln w="6350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20</xdr:col>
      <xdr:colOff>38100</xdr:colOff>
      <xdr:row>23</xdr:row>
      <xdr:rowOff>171450</xdr:rowOff>
    </xdr:from>
    <xdr:to>
      <xdr:col>20</xdr:col>
      <xdr:colOff>180975</xdr:colOff>
      <xdr:row>23</xdr:row>
      <xdr:rowOff>171450</xdr:rowOff>
    </xdr:to>
    <xdr:sp>
      <xdr:nvSpPr>
        <xdr:cNvPr id="13" name="Line 277"/>
        <xdr:cNvSpPr>
          <a:spLocks/>
        </xdr:cNvSpPr>
      </xdr:nvSpPr>
      <xdr:spPr>
        <a:xfrm>
          <a:off x="8982075" y="6296025"/>
          <a:ext cx="142875" cy="0"/>
        </a:xfrm>
        <a:prstGeom prst="line">
          <a:avLst/>
        </a:prstGeom>
        <a:noFill/>
        <a:ln w="6350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21</xdr:col>
      <xdr:colOff>9525</xdr:colOff>
      <xdr:row>24</xdr:row>
      <xdr:rowOff>171450</xdr:rowOff>
    </xdr:from>
    <xdr:to>
      <xdr:col>21</xdr:col>
      <xdr:colOff>95250</xdr:colOff>
      <xdr:row>24</xdr:row>
      <xdr:rowOff>171450</xdr:rowOff>
    </xdr:to>
    <xdr:sp>
      <xdr:nvSpPr>
        <xdr:cNvPr id="14" name="Line 278"/>
        <xdr:cNvSpPr>
          <a:spLocks/>
        </xdr:cNvSpPr>
      </xdr:nvSpPr>
      <xdr:spPr>
        <a:xfrm>
          <a:off x="9191625" y="6553200"/>
          <a:ext cx="85725" cy="0"/>
        </a:xfrm>
        <a:prstGeom prst="line">
          <a:avLst/>
        </a:prstGeom>
        <a:noFill/>
        <a:ln w="6350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21</xdr:col>
      <xdr:colOff>104775</xdr:colOff>
      <xdr:row>25</xdr:row>
      <xdr:rowOff>133350</xdr:rowOff>
    </xdr:from>
    <xdr:to>
      <xdr:col>21</xdr:col>
      <xdr:colOff>161925</xdr:colOff>
      <xdr:row>25</xdr:row>
      <xdr:rowOff>180975</xdr:rowOff>
    </xdr:to>
    <xdr:sp>
      <xdr:nvSpPr>
        <xdr:cNvPr id="15" name="Oval 279"/>
        <xdr:cNvSpPr>
          <a:spLocks/>
        </xdr:cNvSpPr>
      </xdr:nvSpPr>
      <xdr:spPr>
        <a:xfrm>
          <a:off x="9286875" y="6772275"/>
          <a:ext cx="57150" cy="57150"/>
        </a:xfrm>
        <a:prstGeom prst="ellipse">
          <a:avLst/>
        </a:prstGeom>
        <a:solidFill>
          <a:srgbClr val="800000"/>
        </a:solidFill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22</xdr:col>
      <xdr:colOff>38100</xdr:colOff>
      <xdr:row>26</xdr:row>
      <xdr:rowOff>123825</xdr:rowOff>
    </xdr:from>
    <xdr:to>
      <xdr:col>22</xdr:col>
      <xdr:colOff>95250</xdr:colOff>
      <xdr:row>26</xdr:row>
      <xdr:rowOff>171450</xdr:rowOff>
    </xdr:to>
    <xdr:sp>
      <xdr:nvSpPr>
        <xdr:cNvPr id="16" name="Oval 280"/>
        <xdr:cNvSpPr>
          <a:spLocks/>
        </xdr:cNvSpPr>
      </xdr:nvSpPr>
      <xdr:spPr>
        <a:xfrm>
          <a:off x="9458325" y="7019925"/>
          <a:ext cx="57150" cy="57150"/>
        </a:xfrm>
        <a:prstGeom prst="ellipse">
          <a:avLst/>
        </a:prstGeom>
        <a:solidFill>
          <a:srgbClr val="800000"/>
        </a:solidFill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20</xdr:col>
      <xdr:colOff>142875</xdr:colOff>
      <xdr:row>43</xdr:row>
      <xdr:rowOff>171450</xdr:rowOff>
    </xdr:from>
    <xdr:to>
      <xdr:col>20</xdr:col>
      <xdr:colOff>228600</xdr:colOff>
      <xdr:row>43</xdr:row>
      <xdr:rowOff>171450</xdr:rowOff>
    </xdr:to>
    <xdr:sp>
      <xdr:nvSpPr>
        <xdr:cNvPr id="17" name="Line 309"/>
        <xdr:cNvSpPr>
          <a:spLocks/>
        </xdr:cNvSpPr>
      </xdr:nvSpPr>
      <xdr:spPr>
        <a:xfrm>
          <a:off x="9086850" y="11439525"/>
          <a:ext cx="85725" cy="0"/>
        </a:xfrm>
        <a:prstGeom prst="line">
          <a:avLst/>
        </a:prstGeom>
        <a:noFill/>
        <a:ln w="6350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20</xdr:col>
      <xdr:colOff>133350</xdr:colOff>
      <xdr:row>55</xdr:row>
      <xdr:rowOff>171450</xdr:rowOff>
    </xdr:from>
    <xdr:to>
      <xdr:col>20</xdr:col>
      <xdr:colOff>219075</xdr:colOff>
      <xdr:row>55</xdr:row>
      <xdr:rowOff>171450</xdr:rowOff>
    </xdr:to>
    <xdr:sp>
      <xdr:nvSpPr>
        <xdr:cNvPr id="18" name="Line 310"/>
        <xdr:cNvSpPr>
          <a:spLocks/>
        </xdr:cNvSpPr>
      </xdr:nvSpPr>
      <xdr:spPr>
        <a:xfrm>
          <a:off x="9077325" y="14525625"/>
          <a:ext cx="85725" cy="0"/>
        </a:xfrm>
        <a:prstGeom prst="line">
          <a:avLst/>
        </a:prstGeom>
        <a:noFill/>
        <a:ln w="6350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19</xdr:col>
      <xdr:colOff>76200</xdr:colOff>
      <xdr:row>42</xdr:row>
      <xdr:rowOff>171450</xdr:rowOff>
    </xdr:from>
    <xdr:to>
      <xdr:col>19</xdr:col>
      <xdr:colOff>219075</xdr:colOff>
      <xdr:row>42</xdr:row>
      <xdr:rowOff>171450</xdr:rowOff>
    </xdr:to>
    <xdr:sp>
      <xdr:nvSpPr>
        <xdr:cNvPr id="19" name="Line 311"/>
        <xdr:cNvSpPr>
          <a:spLocks/>
        </xdr:cNvSpPr>
      </xdr:nvSpPr>
      <xdr:spPr>
        <a:xfrm>
          <a:off x="8782050" y="11182350"/>
          <a:ext cx="142875" cy="0"/>
        </a:xfrm>
        <a:prstGeom prst="line">
          <a:avLst/>
        </a:prstGeom>
        <a:noFill/>
        <a:ln w="6350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19</xdr:col>
      <xdr:colOff>47625</xdr:colOff>
      <xdr:row>54</xdr:row>
      <xdr:rowOff>171450</xdr:rowOff>
    </xdr:from>
    <xdr:to>
      <xdr:col>19</xdr:col>
      <xdr:colOff>190500</xdr:colOff>
      <xdr:row>54</xdr:row>
      <xdr:rowOff>171450</xdr:rowOff>
    </xdr:to>
    <xdr:sp>
      <xdr:nvSpPr>
        <xdr:cNvPr id="20" name="Line 312"/>
        <xdr:cNvSpPr>
          <a:spLocks/>
        </xdr:cNvSpPr>
      </xdr:nvSpPr>
      <xdr:spPr>
        <a:xfrm>
          <a:off x="8753475" y="14268450"/>
          <a:ext cx="142875" cy="0"/>
        </a:xfrm>
        <a:prstGeom prst="line">
          <a:avLst/>
        </a:prstGeom>
        <a:noFill/>
        <a:ln w="6350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15</xdr:col>
      <xdr:colOff>142875</xdr:colOff>
      <xdr:row>40</xdr:row>
      <xdr:rowOff>171450</xdr:rowOff>
    </xdr:from>
    <xdr:to>
      <xdr:col>19</xdr:col>
      <xdr:colOff>38100</xdr:colOff>
      <xdr:row>40</xdr:row>
      <xdr:rowOff>171450</xdr:rowOff>
    </xdr:to>
    <xdr:sp>
      <xdr:nvSpPr>
        <xdr:cNvPr id="21" name="Line 313"/>
        <xdr:cNvSpPr>
          <a:spLocks/>
        </xdr:cNvSpPr>
      </xdr:nvSpPr>
      <xdr:spPr>
        <a:xfrm>
          <a:off x="7896225" y="10668000"/>
          <a:ext cx="847725" cy="0"/>
        </a:xfrm>
        <a:prstGeom prst="line">
          <a:avLst/>
        </a:prstGeom>
        <a:noFill/>
        <a:ln w="6350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57150</xdr:colOff>
      <xdr:row>38</xdr:row>
      <xdr:rowOff>133350</xdr:rowOff>
    </xdr:from>
    <xdr:to>
      <xdr:col>14</xdr:col>
      <xdr:colOff>114300</xdr:colOff>
      <xdr:row>38</xdr:row>
      <xdr:rowOff>180975</xdr:rowOff>
    </xdr:to>
    <xdr:sp>
      <xdr:nvSpPr>
        <xdr:cNvPr id="22" name="Oval 314"/>
        <xdr:cNvSpPr>
          <a:spLocks/>
        </xdr:cNvSpPr>
      </xdr:nvSpPr>
      <xdr:spPr>
        <a:xfrm>
          <a:off x="7572375" y="10115550"/>
          <a:ext cx="57150" cy="57150"/>
        </a:xfrm>
        <a:prstGeom prst="ellipse">
          <a:avLst/>
        </a:prstGeom>
        <a:solidFill>
          <a:srgbClr val="800000"/>
        </a:solidFill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133350</xdr:colOff>
      <xdr:row>37</xdr:row>
      <xdr:rowOff>171450</xdr:rowOff>
    </xdr:from>
    <xdr:to>
      <xdr:col>14</xdr:col>
      <xdr:colOff>104775</xdr:colOff>
      <xdr:row>37</xdr:row>
      <xdr:rowOff>171450</xdr:rowOff>
    </xdr:to>
    <xdr:sp>
      <xdr:nvSpPr>
        <xdr:cNvPr id="23" name="Line 315"/>
        <xdr:cNvSpPr>
          <a:spLocks/>
        </xdr:cNvSpPr>
      </xdr:nvSpPr>
      <xdr:spPr>
        <a:xfrm>
          <a:off x="6934200" y="9896475"/>
          <a:ext cx="685800" cy="0"/>
        </a:xfrm>
        <a:prstGeom prst="line">
          <a:avLst/>
        </a:prstGeom>
        <a:noFill/>
        <a:ln w="6350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19050</xdr:colOff>
      <xdr:row>30</xdr:row>
      <xdr:rowOff>171450</xdr:rowOff>
    </xdr:from>
    <xdr:to>
      <xdr:col>11</xdr:col>
      <xdr:colOff>9525</xdr:colOff>
      <xdr:row>30</xdr:row>
      <xdr:rowOff>171450</xdr:rowOff>
    </xdr:to>
    <xdr:sp>
      <xdr:nvSpPr>
        <xdr:cNvPr id="24" name="Line 316"/>
        <xdr:cNvSpPr>
          <a:spLocks/>
        </xdr:cNvSpPr>
      </xdr:nvSpPr>
      <xdr:spPr>
        <a:xfrm>
          <a:off x="5867400" y="8096250"/>
          <a:ext cx="942975" cy="0"/>
        </a:xfrm>
        <a:prstGeom prst="line">
          <a:avLst/>
        </a:prstGeom>
        <a:noFill/>
        <a:ln w="6350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9525</xdr:colOff>
      <xdr:row>31</xdr:row>
      <xdr:rowOff>171450</xdr:rowOff>
    </xdr:from>
    <xdr:to>
      <xdr:col>11</xdr:col>
      <xdr:colOff>161925</xdr:colOff>
      <xdr:row>31</xdr:row>
      <xdr:rowOff>171450</xdr:rowOff>
    </xdr:to>
    <xdr:sp>
      <xdr:nvSpPr>
        <xdr:cNvPr id="25" name="Line 317"/>
        <xdr:cNvSpPr>
          <a:spLocks/>
        </xdr:cNvSpPr>
      </xdr:nvSpPr>
      <xdr:spPr>
        <a:xfrm>
          <a:off x="6810375" y="8353425"/>
          <a:ext cx="152400" cy="0"/>
        </a:xfrm>
        <a:prstGeom prst="line">
          <a:avLst/>
        </a:prstGeom>
        <a:noFill/>
        <a:ln w="6350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133350</xdr:colOff>
      <xdr:row>32</xdr:row>
      <xdr:rowOff>171450</xdr:rowOff>
    </xdr:from>
    <xdr:to>
      <xdr:col>11</xdr:col>
      <xdr:colOff>38100</xdr:colOff>
      <xdr:row>32</xdr:row>
      <xdr:rowOff>171450</xdr:rowOff>
    </xdr:to>
    <xdr:sp>
      <xdr:nvSpPr>
        <xdr:cNvPr id="26" name="Line 318"/>
        <xdr:cNvSpPr>
          <a:spLocks/>
        </xdr:cNvSpPr>
      </xdr:nvSpPr>
      <xdr:spPr>
        <a:xfrm>
          <a:off x="6696075" y="8610600"/>
          <a:ext cx="142875" cy="0"/>
        </a:xfrm>
        <a:prstGeom prst="line">
          <a:avLst/>
        </a:prstGeom>
        <a:noFill/>
        <a:ln w="6350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95250</xdr:colOff>
      <xdr:row>33</xdr:row>
      <xdr:rowOff>133350</xdr:rowOff>
    </xdr:from>
    <xdr:to>
      <xdr:col>11</xdr:col>
      <xdr:colOff>152400</xdr:colOff>
      <xdr:row>33</xdr:row>
      <xdr:rowOff>180975</xdr:rowOff>
    </xdr:to>
    <xdr:sp>
      <xdr:nvSpPr>
        <xdr:cNvPr id="27" name="Oval 319"/>
        <xdr:cNvSpPr>
          <a:spLocks/>
        </xdr:cNvSpPr>
      </xdr:nvSpPr>
      <xdr:spPr>
        <a:xfrm>
          <a:off x="6896100" y="8829675"/>
          <a:ext cx="57150" cy="57150"/>
        </a:xfrm>
        <a:prstGeom prst="ellipse">
          <a:avLst/>
        </a:prstGeom>
        <a:solidFill>
          <a:srgbClr val="800000"/>
        </a:solidFill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114300</xdr:colOff>
      <xdr:row>34</xdr:row>
      <xdr:rowOff>133350</xdr:rowOff>
    </xdr:from>
    <xdr:to>
      <xdr:col>11</xdr:col>
      <xdr:colOff>171450</xdr:colOff>
      <xdr:row>34</xdr:row>
      <xdr:rowOff>180975</xdr:rowOff>
    </xdr:to>
    <xdr:sp>
      <xdr:nvSpPr>
        <xdr:cNvPr id="28" name="Oval 320"/>
        <xdr:cNvSpPr>
          <a:spLocks/>
        </xdr:cNvSpPr>
      </xdr:nvSpPr>
      <xdr:spPr>
        <a:xfrm>
          <a:off x="6915150" y="9086850"/>
          <a:ext cx="57150" cy="57150"/>
        </a:xfrm>
        <a:prstGeom prst="ellipse">
          <a:avLst/>
        </a:prstGeom>
        <a:solidFill>
          <a:srgbClr val="800000"/>
        </a:solidFill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15</xdr:col>
      <xdr:colOff>219075</xdr:colOff>
      <xdr:row>52</xdr:row>
      <xdr:rowOff>171450</xdr:rowOff>
    </xdr:from>
    <xdr:to>
      <xdr:col>18</xdr:col>
      <xdr:colOff>219075</xdr:colOff>
      <xdr:row>52</xdr:row>
      <xdr:rowOff>171450</xdr:rowOff>
    </xdr:to>
    <xdr:sp>
      <xdr:nvSpPr>
        <xdr:cNvPr id="29" name="Line 322"/>
        <xdr:cNvSpPr>
          <a:spLocks/>
        </xdr:cNvSpPr>
      </xdr:nvSpPr>
      <xdr:spPr>
        <a:xfrm>
          <a:off x="7972425" y="13754100"/>
          <a:ext cx="714375" cy="0"/>
        </a:xfrm>
        <a:prstGeom prst="line">
          <a:avLst/>
        </a:prstGeom>
        <a:noFill/>
        <a:ln w="6350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15</xdr:col>
      <xdr:colOff>85725</xdr:colOff>
      <xdr:row>51</xdr:row>
      <xdr:rowOff>123825</xdr:rowOff>
    </xdr:from>
    <xdr:to>
      <xdr:col>15</xdr:col>
      <xdr:colOff>142875</xdr:colOff>
      <xdr:row>51</xdr:row>
      <xdr:rowOff>171450</xdr:rowOff>
    </xdr:to>
    <xdr:sp>
      <xdr:nvSpPr>
        <xdr:cNvPr id="30" name="Oval 323"/>
        <xdr:cNvSpPr>
          <a:spLocks/>
        </xdr:cNvSpPr>
      </xdr:nvSpPr>
      <xdr:spPr>
        <a:xfrm>
          <a:off x="7839075" y="13449300"/>
          <a:ext cx="57150" cy="57150"/>
        </a:xfrm>
        <a:prstGeom prst="ellipse">
          <a:avLst/>
        </a:prstGeom>
        <a:solidFill>
          <a:srgbClr val="800000"/>
        </a:solidFill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133350</xdr:colOff>
      <xdr:row>50</xdr:row>
      <xdr:rowOff>171450</xdr:rowOff>
    </xdr:from>
    <xdr:to>
      <xdr:col>15</xdr:col>
      <xdr:colOff>114300</xdr:colOff>
      <xdr:row>50</xdr:row>
      <xdr:rowOff>171450</xdr:rowOff>
    </xdr:to>
    <xdr:sp>
      <xdr:nvSpPr>
        <xdr:cNvPr id="31" name="Line 324"/>
        <xdr:cNvSpPr>
          <a:spLocks/>
        </xdr:cNvSpPr>
      </xdr:nvSpPr>
      <xdr:spPr>
        <a:xfrm>
          <a:off x="6934200" y="13239750"/>
          <a:ext cx="933450" cy="0"/>
        </a:xfrm>
        <a:prstGeom prst="line">
          <a:avLst/>
        </a:prstGeom>
        <a:noFill/>
        <a:ln w="6350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20</xdr:col>
      <xdr:colOff>0</xdr:colOff>
      <xdr:row>75</xdr:row>
      <xdr:rowOff>171450</xdr:rowOff>
    </xdr:from>
    <xdr:to>
      <xdr:col>20</xdr:col>
      <xdr:colOff>142875</xdr:colOff>
      <xdr:row>75</xdr:row>
      <xdr:rowOff>171450</xdr:rowOff>
    </xdr:to>
    <xdr:sp>
      <xdr:nvSpPr>
        <xdr:cNvPr id="32" name="Line 345"/>
        <xdr:cNvSpPr>
          <a:spLocks/>
        </xdr:cNvSpPr>
      </xdr:nvSpPr>
      <xdr:spPr>
        <a:xfrm>
          <a:off x="8943975" y="19669125"/>
          <a:ext cx="142875" cy="0"/>
        </a:xfrm>
        <a:prstGeom prst="line">
          <a:avLst/>
        </a:prstGeom>
        <a:noFill/>
        <a:ln w="6350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20</xdr:col>
      <xdr:colOff>152400</xdr:colOff>
      <xdr:row>76</xdr:row>
      <xdr:rowOff>171450</xdr:rowOff>
    </xdr:from>
    <xdr:to>
      <xdr:col>21</xdr:col>
      <xdr:colOff>0</xdr:colOff>
      <xdr:row>76</xdr:row>
      <xdr:rowOff>171450</xdr:rowOff>
    </xdr:to>
    <xdr:sp>
      <xdr:nvSpPr>
        <xdr:cNvPr id="33" name="Line 346"/>
        <xdr:cNvSpPr>
          <a:spLocks/>
        </xdr:cNvSpPr>
      </xdr:nvSpPr>
      <xdr:spPr>
        <a:xfrm>
          <a:off x="9096375" y="19926300"/>
          <a:ext cx="85725" cy="0"/>
        </a:xfrm>
        <a:prstGeom prst="line">
          <a:avLst/>
        </a:prstGeom>
        <a:noFill/>
        <a:ln w="6350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28575</xdr:colOff>
      <xdr:row>61</xdr:row>
      <xdr:rowOff>190500</xdr:rowOff>
    </xdr:from>
    <xdr:to>
      <xdr:col>11</xdr:col>
      <xdr:colOff>19050</xdr:colOff>
      <xdr:row>61</xdr:row>
      <xdr:rowOff>190500</xdr:rowOff>
    </xdr:to>
    <xdr:sp>
      <xdr:nvSpPr>
        <xdr:cNvPr id="34" name="Line 350"/>
        <xdr:cNvSpPr>
          <a:spLocks/>
        </xdr:cNvSpPr>
      </xdr:nvSpPr>
      <xdr:spPr>
        <a:xfrm>
          <a:off x="5876925" y="16087725"/>
          <a:ext cx="942975" cy="0"/>
        </a:xfrm>
        <a:prstGeom prst="line">
          <a:avLst/>
        </a:prstGeom>
        <a:noFill/>
        <a:ln w="6350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66675</xdr:colOff>
      <xdr:row>64</xdr:row>
      <xdr:rowOff>142875</xdr:rowOff>
    </xdr:from>
    <xdr:to>
      <xdr:col>11</xdr:col>
      <xdr:colOff>123825</xdr:colOff>
      <xdr:row>64</xdr:row>
      <xdr:rowOff>190500</xdr:rowOff>
    </xdr:to>
    <xdr:sp>
      <xdr:nvSpPr>
        <xdr:cNvPr id="35" name="Oval 353"/>
        <xdr:cNvSpPr>
          <a:spLocks/>
        </xdr:cNvSpPr>
      </xdr:nvSpPr>
      <xdr:spPr>
        <a:xfrm>
          <a:off x="6867525" y="16811625"/>
          <a:ext cx="57150" cy="57150"/>
        </a:xfrm>
        <a:prstGeom prst="ellipse">
          <a:avLst/>
        </a:prstGeom>
        <a:solidFill>
          <a:srgbClr val="800000"/>
        </a:solidFill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85725</xdr:colOff>
      <xdr:row>65</xdr:row>
      <xdr:rowOff>133350</xdr:rowOff>
    </xdr:from>
    <xdr:to>
      <xdr:col>11</xdr:col>
      <xdr:colOff>142875</xdr:colOff>
      <xdr:row>65</xdr:row>
      <xdr:rowOff>180975</xdr:rowOff>
    </xdr:to>
    <xdr:sp>
      <xdr:nvSpPr>
        <xdr:cNvPr id="36" name="Oval 354"/>
        <xdr:cNvSpPr>
          <a:spLocks/>
        </xdr:cNvSpPr>
      </xdr:nvSpPr>
      <xdr:spPr>
        <a:xfrm>
          <a:off x="6886575" y="17059275"/>
          <a:ext cx="57150" cy="57150"/>
        </a:xfrm>
        <a:prstGeom prst="ellipse">
          <a:avLst/>
        </a:prstGeom>
        <a:solidFill>
          <a:srgbClr val="800000"/>
        </a:solidFill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114300</xdr:colOff>
      <xdr:row>66</xdr:row>
      <xdr:rowOff>123825</xdr:rowOff>
    </xdr:from>
    <xdr:to>
      <xdr:col>11</xdr:col>
      <xdr:colOff>171450</xdr:colOff>
      <xdr:row>66</xdr:row>
      <xdr:rowOff>171450</xdr:rowOff>
    </xdr:to>
    <xdr:sp>
      <xdr:nvSpPr>
        <xdr:cNvPr id="37" name="Oval 355"/>
        <xdr:cNvSpPr>
          <a:spLocks/>
        </xdr:cNvSpPr>
      </xdr:nvSpPr>
      <xdr:spPr>
        <a:xfrm>
          <a:off x="6915150" y="17306925"/>
          <a:ext cx="57150" cy="57150"/>
        </a:xfrm>
        <a:prstGeom prst="ellipse">
          <a:avLst/>
        </a:prstGeom>
        <a:solidFill>
          <a:srgbClr val="800000"/>
        </a:solidFill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123825</xdr:colOff>
      <xdr:row>63</xdr:row>
      <xdr:rowOff>190500</xdr:rowOff>
    </xdr:from>
    <xdr:to>
      <xdr:col>11</xdr:col>
      <xdr:colOff>19050</xdr:colOff>
      <xdr:row>63</xdr:row>
      <xdr:rowOff>190500</xdr:rowOff>
    </xdr:to>
    <xdr:sp>
      <xdr:nvSpPr>
        <xdr:cNvPr id="38" name="Line 356"/>
        <xdr:cNvSpPr>
          <a:spLocks/>
        </xdr:cNvSpPr>
      </xdr:nvSpPr>
      <xdr:spPr>
        <a:xfrm>
          <a:off x="6686550" y="16602075"/>
          <a:ext cx="13335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0</xdr:colOff>
      <xdr:row>62</xdr:row>
      <xdr:rowOff>171450</xdr:rowOff>
    </xdr:from>
    <xdr:to>
      <xdr:col>11</xdr:col>
      <xdr:colOff>133350</xdr:colOff>
      <xdr:row>62</xdr:row>
      <xdr:rowOff>171450</xdr:rowOff>
    </xdr:to>
    <xdr:sp>
      <xdr:nvSpPr>
        <xdr:cNvPr id="39" name="Line 357"/>
        <xdr:cNvSpPr>
          <a:spLocks/>
        </xdr:cNvSpPr>
      </xdr:nvSpPr>
      <xdr:spPr>
        <a:xfrm>
          <a:off x="6800850" y="16325850"/>
          <a:ext cx="13335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209550</xdr:colOff>
      <xdr:row>67</xdr:row>
      <xdr:rowOff>190500</xdr:rowOff>
    </xdr:from>
    <xdr:to>
      <xdr:col>15</xdr:col>
      <xdr:colOff>114300</xdr:colOff>
      <xdr:row>67</xdr:row>
      <xdr:rowOff>190500</xdr:rowOff>
    </xdr:to>
    <xdr:sp>
      <xdr:nvSpPr>
        <xdr:cNvPr id="40" name="Line 358"/>
        <xdr:cNvSpPr>
          <a:spLocks/>
        </xdr:cNvSpPr>
      </xdr:nvSpPr>
      <xdr:spPr>
        <a:xfrm>
          <a:off x="7010400" y="17630775"/>
          <a:ext cx="857250" cy="0"/>
        </a:xfrm>
        <a:prstGeom prst="line">
          <a:avLst/>
        </a:prstGeom>
        <a:noFill/>
        <a:ln w="6350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15</xdr:col>
      <xdr:colOff>66675</xdr:colOff>
      <xdr:row>68</xdr:row>
      <xdr:rowOff>123825</xdr:rowOff>
    </xdr:from>
    <xdr:to>
      <xdr:col>15</xdr:col>
      <xdr:colOff>123825</xdr:colOff>
      <xdr:row>68</xdr:row>
      <xdr:rowOff>171450</xdr:rowOff>
    </xdr:to>
    <xdr:sp>
      <xdr:nvSpPr>
        <xdr:cNvPr id="41" name="Oval 359"/>
        <xdr:cNvSpPr>
          <a:spLocks/>
        </xdr:cNvSpPr>
      </xdr:nvSpPr>
      <xdr:spPr>
        <a:xfrm>
          <a:off x="7820025" y="17821275"/>
          <a:ext cx="57150" cy="57150"/>
        </a:xfrm>
        <a:prstGeom prst="ellipse">
          <a:avLst/>
        </a:prstGeom>
        <a:solidFill>
          <a:srgbClr val="800000"/>
        </a:solidFill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15</xdr:col>
      <xdr:colOff>95250</xdr:colOff>
      <xdr:row>69</xdr:row>
      <xdr:rowOff>123825</xdr:rowOff>
    </xdr:from>
    <xdr:to>
      <xdr:col>15</xdr:col>
      <xdr:colOff>152400</xdr:colOff>
      <xdr:row>69</xdr:row>
      <xdr:rowOff>171450</xdr:rowOff>
    </xdr:to>
    <xdr:sp>
      <xdr:nvSpPr>
        <xdr:cNvPr id="42" name="Oval 360"/>
        <xdr:cNvSpPr>
          <a:spLocks/>
        </xdr:cNvSpPr>
      </xdr:nvSpPr>
      <xdr:spPr>
        <a:xfrm>
          <a:off x="7848600" y="18078450"/>
          <a:ext cx="57150" cy="57150"/>
        </a:xfrm>
        <a:prstGeom prst="ellipse">
          <a:avLst/>
        </a:prstGeom>
        <a:solidFill>
          <a:srgbClr val="800000"/>
        </a:solidFill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15</xdr:col>
      <xdr:colOff>152400</xdr:colOff>
      <xdr:row>70</xdr:row>
      <xdr:rowOff>190500</xdr:rowOff>
    </xdr:from>
    <xdr:to>
      <xdr:col>17</xdr:col>
      <xdr:colOff>171450</xdr:colOff>
      <xdr:row>70</xdr:row>
      <xdr:rowOff>190500</xdr:rowOff>
    </xdr:to>
    <xdr:sp>
      <xdr:nvSpPr>
        <xdr:cNvPr id="43" name="Line 361"/>
        <xdr:cNvSpPr>
          <a:spLocks/>
        </xdr:cNvSpPr>
      </xdr:nvSpPr>
      <xdr:spPr>
        <a:xfrm>
          <a:off x="7905750" y="18402300"/>
          <a:ext cx="495300" cy="0"/>
        </a:xfrm>
        <a:prstGeom prst="line">
          <a:avLst/>
        </a:prstGeom>
        <a:noFill/>
        <a:ln w="6350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17</xdr:col>
      <xdr:colOff>114300</xdr:colOff>
      <xdr:row>71</xdr:row>
      <xdr:rowOff>123825</xdr:rowOff>
    </xdr:from>
    <xdr:to>
      <xdr:col>17</xdr:col>
      <xdr:colOff>171450</xdr:colOff>
      <xdr:row>71</xdr:row>
      <xdr:rowOff>171450</xdr:rowOff>
    </xdr:to>
    <xdr:sp>
      <xdr:nvSpPr>
        <xdr:cNvPr id="44" name="Oval 362"/>
        <xdr:cNvSpPr>
          <a:spLocks/>
        </xdr:cNvSpPr>
      </xdr:nvSpPr>
      <xdr:spPr>
        <a:xfrm>
          <a:off x="8343900" y="18592800"/>
          <a:ext cx="57150" cy="57150"/>
        </a:xfrm>
        <a:prstGeom prst="ellipse">
          <a:avLst/>
        </a:prstGeom>
        <a:solidFill>
          <a:srgbClr val="800000"/>
        </a:solidFill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17</xdr:col>
      <xdr:colOff>142875</xdr:colOff>
      <xdr:row>72</xdr:row>
      <xdr:rowOff>123825</xdr:rowOff>
    </xdr:from>
    <xdr:to>
      <xdr:col>17</xdr:col>
      <xdr:colOff>200025</xdr:colOff>
      <xdr:row>72</xdr:row>
      <xdr:rowOff>171450</xdr:rowOff>
    </xdr:to>
    <xdr:sp>
      <xdr:nvSpPr>
        <xdr:cNvPr id="45" name="Oval 363"/>
        <xdr:cNvSpPr>
          <a:spLocks/>
        </xdr:cNvSpPr>
      </xdr:nvSpPr>
      <xdr:spPr>
        <a:xfrm>
          <a:off x="8372475" y="18849975"/>
          <a:ext cx="57150" cy="57150"/>
        </a:xfrm>
        <a:prstGeom prst="ellipse">
          <a:avLst/>
        </a:prstGeom>
        <a:solidFill>
          <a:srgbClr val="800000"/>
        </a:solidFill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17</xdr:col>
      <xdr:colOff>228600</xdr:colOff>
      <xdr:row>73</xdr:row>
      <xdr:rowOff>200025</xdr:rowOff>
    </xdr:from>
    <xdr:to>
      <xdr:col>20</xdr:col>
      <xdr:colOff>9525</xdr:colOff>
      <xdr:row>73</xdr:row>
      <xdr:rowOff>200025</xdr:rowOff>
    </xdr:to>
    <xdr:sp>
      <xdr:nvSpPr>
        <xdr:cNvPr id="46" name="Line 364"/>
        <xdr:cNvSpPr>
          <a:spLocks/>
        </xdr:cNvSpPr>
      </xdr:nvSpPr>
      <xdr:spPr>
        <a:xfrm>
          <a:off x="8458200" y="19183350"/>
          <a:ext cx="495300" cy="0"/>
        </a:xfrm>
        <a:prstGeom prst="line">
          <a:avLst/>
        </a:prstGeom>
        <a:noFill/>
        <a:ln w="6350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20</xdr:col>
      <xdr:colOff>28575</xdr:colOff>
      <xdr:row>74</xdr:row>
      <xdr:rowOff>142875</xdr:rowOff>
    </xdr:from>
    <xdr:to>
      <xdr:col>20</xdr:col>
      <xdr:colOff>85725</xdr:colOff>
      <xdr:row>74</xdr:row>
      <xdr:rowOff>190500</xdr:rowOff>
    </xdr:to>
    <xdr:sp>
      <xdr:nvSpPr>
        <xdr:cNvPr id="47" name="Oval 365"/>
        <xdr:cNvSpPr>
          <a:spLocks/>
        </xdr:cNvSpPr>
      </xdr:nvSpPr>
      <xdr:spPr>
        <a:xfrm>
          <a:off x="8972550" y="19383375"/>
          <a:ext cx="57150" cy="57150"/>
        </a:xfrm>
        <a:prstGeom prst="ellipse">
          <a:avLst/>
        </a:prstGeom>
        <a:solidFill>
          <a:srgbClr val="800000"/>
        </a:solidFill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9525</xdr:colOff>
      <xdr:row>106</xdr:row>
      <xdr:rowOff>190500</xdr:rowOff>
    </xdr:from>
    <xdr:to>
      <xdr:col>14</xdr:col>
      <xdr:colOff>9525</xdr:colOff>
      <xdr:row>106</xdr:row>
      <xdr:rowOff>190500</xdr:rowOff>
    </xdr:to>
    <xdr:sp>
      <xdr:nvSpPr>
        <xdr:cNvPr id="48" name="Line 366"/>
        <xdr:cNvSpPr>
          <a:spLocks/>
        </xdr:cNvSpPr>
      </xdr:nvSpPr>
      <xdr:spPr>
        <a:xfrm>
          <a:off x="6572250" y="28022550"/>
          <a:ext cx="952500" cy="0"/>
        </a:xfrm>
        <a:prstGeom prst="line">
          <a:avLst/>
        </a:prstGeom>
        <a:noFill/>
        <a:ln w="6350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95250</xdr:colOff>
      <xdr:row>109</xdr:row>
      <xdr:rowOff>152400</xdr:rowOff>
    </xdr:from>
    <xdr:to>
      <xdr:col>14</xdr:col>
      <xdr:colOff>152400</xdr:colOff>
      <xdr:row>109</xdr:row>
      <xdr:rowOff>200025</xdr:rowOff>
    </xdr:to>
    <xdr:sp>
      <xdr:nvSpPr>
        <xdr:cNvPr id="49" name="Oval 368"/>
        <xdr:cNvSpPr>
          <a:spLocks/>
        </xdr:cNvSpPr>
      </xdr:nvSpPr>
      <xdr:spPr>
        <a:xfrm>
          <a:off x="7610475" y="28755975"/>
          <a:ext cx="57150" cy="57150"/>
        </a:xfrm>
        <a:prstGeom prst="ellipse">
          <a:avLst/>
        </a:prstGeom>
        <a:solidFill>
          <a:srgbClr val="800000"/>
        </a:solidFill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9525</xdr:colOff>
      <xdr:row>108</xdr:row>
      <xdr:rowOff>190500</xdr:rowOff>
    </xdr:from>
    <xdr:to>
      <xdr:col>14</xdr:col>
      <xdr:colOff>104775</xdr:colOff>
      <xdr:row>108</xdr:row>
      <xdr:rowOff>190500</xdr:rowOff>
    </xdr:to>
    <xdr:sp>
      <xdr:nvSpPr>
        <xdr:cNvPr id="50" name="Line 369"/>
        <xdr:cNvSpPr>
          <a:spLocks/>
        </xdr:cNvSpPr>
      </xdr:nvSpPr>
      <xdr:spPr>
        <a:xfrm>
          <a:off x="7524750" y="28536900"/>
          <a:ext cx="9525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123825</xdr:colOff>
      <xdr:row>110</xdr:row>
      <xdr:rowOff>123825</xdr:rowOff>
    </xdr:from>
    <xdr:to>
      <xdr:col>14</xdr:col>
      <xdr:colOff>180975</xdr:colOff>
      <xdr:row>110</xdr:row>
      <xdr:rowOff>171450</xdr:rowOff>
    </xdr:to>
    <xdr:sp>
      <xdr:nvSpPr>
        <xdr:cNvPr id="51" name="Oval 370"/>
        <xdr:cNvSpPr>
          <a:spLocks/>
        </xdr:cNvSpPr>
      </xdr:nvSpPr>
      <xdr:spPr>
        <a:xfrm>
          <a:off x="7639050" y="28984575"/>
          <a:ext cx="57150" cy="57150"/>
        </a:xfrm>
        <a:prstGeom prst="ellipse">
          <a:avLst/>
        </a:prstGeom>
        <a:solidFill>
          <a:srgbClr val="800000"/>
        </a:solidFill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85725</xdr:colOff>
      <xdr:row>112</xdr:row>
      <xdr:rowOff>190500</xdr:rowOff>
    </xdr:from>
    <xdr:to>
      <xdr:col>17</xdr:col>
      <xdr:colOff>76200</xdr:colOff>
      <xdr:row>112</xdr:row>
      <xdr:rowOff>190500</xdr:rowOff>
    </xdr:to>
    <xdr:sp>
      <xdr:nvSpPr>
        <xdr:cNvPr id="52" name="Line 371"/>
        <xdr:cNvSpPr>
          <a:spLocks/>
        </xdr:cNvSpPr>
      </xdr:nvSpPr>
      <xdr:spPr>
        <a:xfrm>
          <a:off x="7600950" y="29565600"/>
          <a:ext cx="704850" cy="0"/>
        </a:xfrm>
        <a:prstGeom prst="line">
          <a:avLst/>
        </a:prstGeom>
        <a:noFill/>
        <a:ln w="6350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19</xdr:col>
      <xdr:colOff>104775</xdr:colOff>
      <xdr:row>113</xdr:row>
      <xdr:rowOff>133350</xdr:rowOff>
    </xdr:from>
    <xdr:to>
      <xdr:col>19</xdr:col>
      <xdr:colOff>161925</xdr:colOff>
      <xdr:row>113</xdr:row>
      <xdr:rowOff>180975</xdr:rowOff>
    </xdr:to>
    <xdr:sp>
      <xdr:nvSpPr>
        <xdr:cNvPr id="53" name="Oval 372"/>
        <xdr:cNvSpPr>
          <a:spLocks/>
        </xdr:cNvSpPr>
      </xdr:nvSpPr>
      <xdr:spPr>
        <a:xfrm>
          <a:off x="8810625" y="29765625"/>
          <a:ext cx="57150" cy="57150"/>
        </a:xfrm>
        <a:prstGeom prst="ellipse">
          <a:avLst/>
        </a:prstGeom>
        <a:solidFill>
          <a:srgbClr val="800000"/>
        </a:solidFill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17</xdr:col>
      <xdr:colOff>47625</xdr:colOff>
      <xdr:row>114</xdr:row>
      <xdr:rowOff>171450</xdr:rowOff>
    </xdr:from>
    <xdr:to>
      <xdr:col>19</xdr:col>
      <xdr:colOff>66675</xdr:colOff>
      <xdr:row>114</xdr:row>
      <xdr:rowOff>171450</xdr:rowOff>
    </xdr:to>
    <xdr:sp>
      <xdr:nvSpPr>
        <xdr:cNvPr id="54" name="Line 373"/>
        <xdr:cNvSpPr>
          <a:spLocks/>
        </xdr:cNvSpPr>
      </xdr:nvSpPr>
      <xdr:spPr>
        <a:xfrm>
          <a:off x="8277225" y="30060900"/>
          <a:ext cx="495300" cy="0"/>
        </a:xfrm>
        <a:prstGeom prst="line">
          <a:avLst/>
        </a:prstGeom>
        <a:noFill/>
        <a:ln w="6350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19</xdr:col>
      <xdr:colOff>66675</xdr:colOff>
      <xdr:row>115</xdr:row>
      <xdr:rowOff>171450</xdr:rowOff>
    </xdr:from>
    <xdr:to>
      <xdr:col>19</xdr:col>
      <xdr:colOff>161925</xdr:colOff>
      <xdr:row>115</xdr:row>
      <xdr:rowOff>171450</xdr:rowOff>
    </xdr:to>
    <xdr:sp>
      <xdr:nvSpPr>
        <xdr:cNvPr id="55" name="Line 374"/>
        <xdr:cNvSpPr>
          <a:spLocks/>
        </xdr:cNvSpPr>
      </xdr:nvSpPr>
      <xdr:spPr>
        <a:xfrm>
          <a:off x="8772525" y="30318075"/>
          <a:ext cx="9525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19</xdr:col>
      <xdr:colOff>190500</xdr:colOff>
      <xdr:row>116</xdr:row>
      <xdr:rowOff>190500</xdr:rowOff>
    </xdr:from>
    <xdr:to>
      <xdr:col>20</xdr:col>
      <xdr:colOff>47625</xdr:colOff>
      <xdr:row>116</xdr:row>
      <xdr:rowOff>190500</xdr:rowOff>
    </xdr:to>
    <xdr:sp>
      <xdr:nvSpPr>
        <xdr:cNvPr id="56" name="Line 375"/>
        <xdr:cNvSpPr>
          <a:spLocks/>
        </xdr:cNvSpPr>
      </xdr:nvSpPr>
      <xdr:spPr>
        <a:xfrm>
          <a:off x="8896350" y="30594300"/>
          <a:ext cx="9525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28575</xdr:colOff>
      <xdr:row>122</xdr:row>
      <xdr:rowOff>190500</xdr:rowOff>
    </xdr:from>
    <xdr:to>
      <xdr:col>13</xdr:col>
      <xdr:colOff>209550</xdr:colOff>
      <xdr:row>122</xdr:row>
      <xdr:rowOff>190500</xdr:rowOff>
    </xdr:to>
    <xdr:sp>
      <xdr:nvSpPr>
        <xdr:cNvPr id="57" name="Line 379"/>
        <xdr:cNvSpPr>
          <a:spLocks/>
        </xdr:cNvSpPr>
      </xdr:nvSpPr>
      <xdr:spPr>
        <a:xfrm>
          <a:off x="6591300" y="32137350"/>
          <a:ext cx="895350" cy="0"/>
        </a:xfrm>
        <a:prstGeom prst="line">
          <a:avLst/>
        </a:prstGeom>
        <a:noFill/>
        <a:ln w="6350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57150</xdr:colOff>
      <xdr:row>125</xdr:row>
      <xdr:rowOff>123825</xdr:rowOff>
    </xdr:from>
    <xdr:to>
      <xdr:col>14</xdr:col>
      <xdr:colOff>114300</xdr:colOff>
      <xdr:row>125</xdr:row>
      <xdr:rowOff>171450</xdr:rowOff>
    </xdr:to>
    <xdr:sp>
      <xdr:nvSpPr>
        <xdr:cNvPr id="58" name="Oval 381"/>
        <xdr:cNvSpPr>
          <a:spLocks/>
        </xdr:cNvSpPr>
      </xdr:nvSpPr>
      <xdr:spPr>
        <a:xfrm>
          <a:off x="7572375" y="32842200"/>
          <a:ext cx="57150" cy="57150"/>
        </a:xfrm>
        <a:prstGeom prst="ellipse">
          <a:avLst/>
        </a:prstGeom>
        <a:solidFill>
          <a:srgbClr val="800000"/>
        </a:solidFill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9525</xdr:colOff>
      <xdr:row>124</xdr:row>
      <xdr:rowOff>190500</xdr:rowOff>
    </xdr:from>
    <xdr:to>
      <xdr:col>14</xdr:col>
      <xdr:colOff>104775</xdr:colOff>
      <xdr:row>124</xdr:row>
      <xdr:rowOff>190500</xdr:rowOff>
    </xdr:to>
    <xdr:sp>
      <xdr:nvSpPr>
        <xdr:cNvPr id="59" name="Line 382"/>
        <xdr:cNvSpPr>
          <a:spLocks/>
        </xdr:cNvSpPr>
      </xdr:nvSpPr>
      <xdr:spPr>
        <a:xfrm>
          <a:off x="7524750" y="32651700"/>
          <a:ext cx="9525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171450</xdr:rowOff>
    </xdr:from>
    <xdr:to>
      <xdr:col>16</xdr:col>
      <xdr:colOff>76200</xdr:colOff>
      <xdr:row>19</xdr:row>
      <xdr:rowOff>171450</xdr:rowOff>
    </xdr:to>
    <xdr:sp>
      <xdr:nvSpPr>
        <xdr:cNvPr id="60" name="Line 428"/>
        <xdr:cNvSpPr>
          <a:spLocks/>
        </xdr:cNvSpPr>
      </xdr:nvSpPr>
      <xdr:spPr>
        <a:xfrm>
          <a:off x="7991475" y="5267325"/>
          <a:ext cx="7620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21</xdr:col>
      <xdr:colOff>95250</xdr:colOff>
      <xdr:row>44</xdr:row>
      <xdr:rowOff>133350</xdr:rowOff>
    </xdr:from>
    <xdr:to>
      <xdr:col>21</xdr:col>
      <xdr:colOff>152400</xdr:colOff>
      <xdr:row>44</xdr:row>
      <xdr:rowOff>180975</xdr:rowOff>
    </xdr:to>
    <xdr:sp>
      <xdr:nvSpPr>
        <xdr:cNvPr id="61" name="Oval 429"/>
        <xdr:cNvSpPr>
          <a:spLocks/>
        </xdr:cNvSpPr>
      </xdr:nvSpPr>
      <xdr:spPr>
        <a:xfrm>
          <a:off x="9277350" y="11658600"/>
          <a:ext cx="57150" cy="57150"/>
        </a:xfrm>
        <a:prstGeom prst="ellipse">
          <a:avLst/>
        </a:prstGeom>
        <a:solidFill>
          <a:srgbClr val="800000"/>
        </a:solidFill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22</xdr:col>
      <xdr:colOff>104775</xdr:colOff>
      <xdr:row>45</xdr:row>
      <xdr:rowOff>123825</xdr:rowOff>
    </xdr:from>
    <xdr:to>
      <xdr:col>22</xdr:col>
      <xdr:colOff>161925</xdr:colOff>
      <xdr:row>45</xdr:row>
      <xdr:rowOff>171450</xdr:rowOff>
    </xdr:to>
    <xdr:sp>
      <xdr:nvSpPr>
        <xdr:cNvPr id="62" name="Oval 430"/>
        <xdr:cNvSpPr>
          <a:spLocks/>
        </xdr:cNvSpPr>
      </xdr:nvSpPr>
      <xdr:spPr>
        <a:xfrm>
          <a:off x="9525000" y="11906250"/>
          <a:ext cx="57150" cy="57150"/>
        </a:xfrm>
        <a:prstGeom prst="ellipse">
          <a:avLst/>
        </a:prstGeom>
        <a:solidFill>
          <a:srgbClr val="800000"/>
        </a:solidFill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21</xdr:col>
      <xdr:colOff>95250</xdr:colOff>
      <xdr:row>56</xdr:row>
      <xdr:rowOff>133350</xdr:rowOff>
    </xdr:from>
    <xdr:to>
      <xdr:col>21</xdr:col>
      <xdr:colOff>152400</xdr:colOff>
      <xdr:row>56</xdr:row>
      <xdr:rowOff>180975</xdr:rowOff>
    </xdr:to>
    <xdr:sp>
      <xdr:nvSpPr>
        <xdr:cNvPr id="63" name="Oval 431"/>
        <xdr:cNvSpPr>
          <a:spLocks/>
        </xdr:cNvSpPr>
      </xdr:nvSpPr>
      <xdr:spPr>
        <a:xfrm>
          <a:off x="9277350" y="14744700"/>
          <a:ext cx="57150" cy="57150"/>
        </a:xfrm>
        <a:prstGeom prst="ellipse">
          <a:avLst/>
        </a:prstGeom>
        <a:solidFill>
          <a:srgbClr val="800000"/>
        </a:solidFill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22</xdr:col>
      <xdr:colOff>47625</xdr:colOff>
      <xdr:row>57</xdr:row>
      <xdr:rowOff>123825</xdr:rowOff>
    </xdr:from>
    <xdr:to>
      <xdr:col>22</xdr:col>
      <xdr:colOff>104775</xdr:colOff>
      <xdr:row>57</xdr:row>
      <xdr:rowOff>171450</xdr:rowOff>
    </xdr:to>
    <xdr:sp>
      <xdr:nvSpPr>
        <xdr:cNvPr id="64" name="Oval 432"/>
        <xdr:cNvSpPr>
          <a:spLocks/>
        </xdr:cNvSpPr>
      </xdr:nvSpPr>
      <xdr:spPr>
        <a:xfrm>
          <a:off x="9467850" y="14992350"/>
          <a:ext cx="57150" cy="57150"/>
        </a:xfrm>
        <a:prstGeom prst="ellipse">
          <a:avLst/>
        </a:prstGeom>
        <a:solidFill>
          <a:srgbClr val="800000"/>
        </a:solidFill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21</xdr:col>
      <xdr:colOff>76200</xdr:colOff>
      <xdr:row>77</xdr:row>
      <xdr:rowOff>133350</xdr:rowOff>
    </xdr:from>
    <xdr:to>
      <xdr:col>21</xdr:col>
      <xdr:colOff>133350</xdr:colOff>
      <xdr:row>77</xdr:row>
      <xdr:rowOff>180975</xdr:rowOff>
    </xdr:to>
    <xdr:sp>
      <xdr:nvSpPr>
        <xdr:cNvPr id="65" name="Oval 433"/>
        <xdr:cNvSpPr>
          <a:spLocks/>
        </xdr:cNvSpPr>
      </xdr:nvSpPr>
      <xdr:spPr>
        <a:xfrm>
          <a:off x="9258300" y="20145375"/>
          <a:ext cx="57150" cy="57150"/>
        </a:xfrm>
        <a:prstGeom prst="ellipse">
          <a:avLst/>
        </a:prstGeom>
        <a:solidFill>
          <a:srgbClr val="800000"/>
        </a:solidFill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22</xdr:col>
      <xdr:colOff>28575</xdr:colOff>
      <xdr:row>78</xdr:row>
      <xdr:rowOff>123825</xdr:rowOff>
    </xdr:from>
    <xdr:to>
      <xdr:col>22</xdr:col>
      <xdr:colOff>85725</xdr:colOff>
      <xdr:row>78</xdr:row>
      <xdr:rowOff>171450</xdr:rowOff>
    </xdr:to>
    <xdr:sp>
      <xdr:nvSpPr>
        <xdr:cNvPr id="66" name="Oval 434"/>
        <xdr:cNvSpPr>
          <a:spLocks/>
        </xdr:cNvSpPr>
      </xdr:nvSpPr>
      <xdr:spPr>
        <a:xfrm>
          <a:off x="9448800" y="20393025"/>
          <a:ext cx="57150" cy="57150"/>
        </a:xfrm>
        <a:prstGeom prst="ellipse">
          <a:avLst/>
        </a:prstGeom>
        <a:solidFill>
          <a:srgbClr val="800000"/>
        </a:solidFill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21</xdr:col>
      <xdr:colOff>95250</xdr:colOff>
      <xdr:row>117</xdr:row>
      <xdr:rowOff>133350</xdr:rowOff>
    </xdr:from>
    <xdr:to>
      <xdr:col>21</xdr:col>
      <xdr:colOff>152400</xdr:colOff>
      <xdr:row>117</xdr:row>
      <xdr:rowOff>180975</xdr:rowOff>
    </xdr:to>
    <xdr:sp>
      <xdr:nvSpPr>
        <xdr:cNvPr id="67" name="Oval 435"/>
        <xdr:cNvSpPr>
          <a:spLocks/>
        </xdr:cNvSpPr>
      </xdr:nvSpPr>
      <xdr:spPr>
        <a:xfrm>
          <a:off x="9277350" y="30794325"/>
          <a:ext cx="57150" cy="57150"/>
        </a:xfrm>
        <a:prstGeom prst="ellipse">
          <a:avLst/>
        </a:prstGeom>
        <a:solidFill>
          <a:srgbClr val="800000"/>
        </a:solidFill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22</xdr:col>
      <xdr:colOff>38100</xdr:colOff>
      <xdr:row>118</xdr:row>
      <xdr:rowOff>133350</xdr:rowOff>
    </xdr:from>
    <xdr:to>
      <xdr:col>22</xdr:col>
      <xdr:colOff>95250</xdr:colOff>
      <xdr:row>118</xdr:row>
      <xdr:rowOff>180975</xdr:rowOff>
    </xdr:to>
    <xdr:sp>
      <xdr:nvSpPr>
        <xdr:cNvPr id="68" name="Oval 436"/>
        <xdr:cNvSpPr>
          <a:spLocks/>
        </xdr:cNvSpPr>
      </xdr:nvSpPr>
      <xdr:spPr>
        <a:xfrm>
          <a:off x="9458325" y="31051500"/>
          <a:ext cx="57150" cy="57150"/>
        </a:xfrm>
        <a:prstGeom prst="ellipse">
          <a:avLst/>
        </a:prstGeom>
        <a:solidFill>
          <a:srgbClr val="800000"/>
        </a:solidFill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22</xdr:col>
      <xdr:colOff>66675</xdr:colOff>
      <xdr:row>27</xdr:row>
      <xdr:rowOff>114300</xdr:rowOff>
    </xdr:from>
    <xdr:to>
      <xdr:col>22</xdr:col>
      <xdr:colOff>123825</xdr:colOff>
      <xdr:row>27</xdr:row>
      <xdr:rowOff>171450</xdr:rowOff>
    </xdr:to>
    <xdr:sp>
      <xdr:nvSpPr>
        <xdr:cNvPr id="69" name="Oval 441"/>
        <xdr:cNvSpPr>
          <a:spLocks/>
        </xdr:cNvSpPr>
      </xdr:nvSpPr>
      <xdr:spPr>
        <a:xfrm>
          <a:off x="9486900" y="7267575"/>
          <a:ext cx="57150" cy="57150"/>
        </a:xfrm>
        <a:prstGeom prst="ellipse">
          <a:avLst/>
        </a:prstGeom>
        <a:solidFill>
          <a:srgbClr val="800000"/>
        </a:solidFill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87</xdr:row>
      <xdr:rowOff>0</xdr:rowOff>
    </xdr:from>
    <xdr:to>
      <xdr:col>24</xdr:col>
      <xdr:colOff>0</xdr:colOff>
      <xdr:row>87</xdr:row>
      <xdr:rowOff>0</xdr:rowOff>
    </xdr:to>
    <xdr:sp>
      <xdr:nvSpPr>
        <xdr:cNvPr id="70" name="Line 687"/>
        <xdr:cNvSpPr>
          <a:spLocks/>
        </xdr:cNvSpPr>
      </xdr:nvSpPr>
      <xdr:spPr>
        <a:xfrm>
          <a:off x="9915525" y="22698075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88</xdr:row>
      <xdr:rowOff>180975</xdr:rowOff>
    </xdr:from>
    <xdr:to>
      <xdr:col>24</xdr:col>
      <xdr:colOff>0</xdr:colOff>
      <xdr:row>88</xdr:row>
      <xdr:rowOff>180975</xdr:rowOff>
    </xdr:to>
    <xdr:sp>
      <xdr:nvSpPr>
        <xdr:cNvPr id="71" name="Line 695"/>
        <xdr:cNvSpPr>
          <a:spLocks/>
        </xdr:cNvSpPr>
      </xdr:nvSpPr>
      <xdr:spPr>
        <a:xfrm>
          <a:off x="9915525" y="23136225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87</xdr:row>
      <xdr:rowOff>0</xdr:rowOff>
    </xdr:from>
    <xdr:to>
      <xdr:col>24</xdr:col>
      <xdr:colOff>0</xdr:colOff>
      <xdr:row>87</xdr:row>
      <xdr:rowOff>0</xdr:rowOff>
    </xdr:to>
    <xdr:sp>
      <xdr:nvSpPr>
        <xdr:cNvPr id="72" name="Line 712"/>
        <xdr:cNvSpPr>
          <a:spLocks/>
        </xdr:cNvSpPr>
      </xdr:nvSpPr>
      <xdr:spPr>
        <a:xfrm>
          <a:off x="9915525" y="22698075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95</xdr:row>
      <xdr:rowOff>0</xdr:rowOff>
    </xdr:from>
    <xdr:to>
      <xdr:col>24</xdr:col>
      <xdr:colOff>0</xdr:colOff>
      <xdr:row>95</xdr:row>
      <xdr:rowOff>0</xdr:rowOff>
    </xdr:to>
    <xdr:sp>
      <xdr:nvSpPr>
        <xdr:cNvPr id="73" name="Line 688"/>
        <xdr:cNvSpPr>
          <a:spLocks/>
        </xdr:cNvSpPr>
      </xdr:nvSpPr>
      <xdr:spPr>
        <a:xfrm>
          <a:off x="9915525" y="24850725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95</xdr:row>
      <xdr:rowOff>0</xdr:rowOff>
    </xdr:from>
    <xdr:to>
      <xdr:col>24</xdr:col>
      <xdr:colOff>0</xdr:colOff>
      <xdr:row>95</xdr:row>
      <xdr:rowOff>0</xdr:rowOff>
    </xdr:to>
    <xdr:sp>
      <xdr:nvSpPr>
        <xdr:cNvPr id="74" name="Line 690"/>
        <xdr:cNvSpPr>
          <a:spLocks/>
        </xdr:cNvSpPr>
      </xdr:nvSpPr>
      <xdr:spPr>
        <a:xfrm>
          <a:off x="9915525" y="24850725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95</xdr:row>
      <xdr:rowOff>0</xdr:rowOff>
    </xdr:from>
    <xdr:to>
      <xdr:col>24</xdr:col>
      <xdr:colOff>0</xdr:colOff>
      <xdr:row>95</xdr:row>
      <xdr:rowOff>0</xdr:rowOff>
    </xdr:to>
    <xdr:sp>
      <xdr:nvSpPr>
        <xdr:cNvPr id="75" name="Line 691"/>
        <xdr:cNvSpPr>
          <a:spLocks/>
        </xdr:cNvSpPr>
      </xdr:nvSpPr>
      <xdr:spPr>
        <a:xfrm>
          <a:off x="9915525" y="24850725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99</xdr:row>
      <xdr:rowOff>180975</xdr:rowOff>
    </xdr:from>
    <xdr:to>
      <xdr:col>24</xdr:col>
      <xdr:colOff>0</xdr:colOff>
      <xdr:row>99</xdr:row>
      <xdr:rowOff>180975</xdr:rowOff>
    </xdr:to>
    <xdr:sp>
      <xdr:nvSpPr>
        <xdr:cNvPr id="76" name="Line 692"/>
        <xdr:cNvSpPr>
          <a:spLocks/>
        </xdr:cNvSpPr>
      </xdr:nvSpPr>
      <xdr:spPr>
        <a:xfrm>
          <a:off x="9915525" y="26117550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95</xdr:row>
      <xdr:rowOff>0</xdr:rowOff>
    </xdr:from>
    <xdr:to>
      <xdr:col>24</xdr:col>
      <xdr:colOff>0</xdr:colOff>
      <xdr:row>95</xdr:row>
      <xdr:rowOff>0</xdr:rowOff>
    </xdr:to>
    <xdr:sp>
      <xdr:nvSpPr>
        <xdr:cNvPr id="77" name="Line 699"/>
        <xdr:cNvSpPr>
          <a:spLocks/>
        </xdr:cNvSpPr>
      </xdr:nvSpPr>
      <xdr:spPr>
        <a:xfrm>
          <a:off x="9915525" y="24850725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114300</xdr:colOff>
      <xdr:row>88</xdr:row>
      <xdr:rowOff>200025</xdr:rowOff>
    </xdr:from>
    <xdr:to>
      <xdr:col>15</xdr:col>
      <xdr:colOff>161925</xdr:colOff>
      <xdr:row>88</xdr:row>
      <xdr:rowOff>200025</xdr:rowOff>
    </xdr:to>
    <xdr:sp>
      <xdr:nvSpPr>
        <xdr:cNvPr id="78" name="Line 1707"/>
        <xdr:cNvSpPr>
          <a:spLocks/>
        </xdr:cNvSpPr>
      </xdr:nvSpPr>
      <xdr:spPr>
        <a:xfrm>
          <a:off x="7391400" y="23155275"/>
          <a:ext cx="523875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20</xdr:col>
      <xdr:colOff>9525</xdr:colOff>
      <xdr:row>99</xdr:row>
      <xdr:rowOff>209550</xdr:rowOff>
    </xdr:from>
    <xdr:to>
      <xdr:col>20</xdr:col>
      <xdr:colOff>152400</xdr:colOff>
      <xdr:row>99</xdr:row>
      <xdr:rowOff>209550</xdr:rowOff>
    </xdr:to>
    <xdr:sp>
      <xdr:nvSpPr>
        <xdr:cNvPr id="79" name="Line 1722"/>
        <xdr:cNvSpPr>
          <a:spLocks/>
        </xdr:cNvSpPr>
      </xdr:nvSpPr>
      <xdr:spPr>
        <a:xfrm>
          <a:off x="8953500" y="26146125"/>
          <a:ext cx="142875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83</xdr:row>
      <xdr:rowOff>180975</xdr:rowOff>
    </xdr:from>
    <xdr:to>
      <xdr:col>24</xdr:col>
      <xdr:colOff>0</xdr:colOff>
      <xdr:row>83</xdr:row>
      <xdr:rowOff>180975</xdr:rowOff>
    </xdr:to>
    <xdr:sp>
      <xdr:nvSpPr>
        <xdr:cNvPr id="80" name="Line 712"/>
        <xdr:cNvSpPr>
          <a:spLocks/>
        </xdr:cNvSpPr>
      </xdr:nvSpPr>
      <xdr:spPr>
        <a:xfrm>
          <a:off x="9915525" y="21774150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82</xdr:row>
      <xdr:rowOff>209550</xdr:rowOff>
    </xdr:from>
    <xdr:to>
      <xdr:col>12</xdr:col>
      <xdr:colOff>228600</xdr:colOff>
      <xdr:row>82</xdr:row>
      <xdr:rowOff>209550</xdr:rowOff>
    </xdr:to>
    <xdr:sp>
      <xdr:nvSpPr>
        <xdr:cNvPr id="81" name="Line 1732"/>
        <xdr:cNvSpPr>
          <a:spLocks/>
        </xdr:cNvSpPr>
      </xdr:nvSpPr>
      <xdr:spPr>
        <a:xfrm>
          <a:off x="6324600" y="21526500"/>
          <a:ext cx="942975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142875</xdr:colOff>
      <xdr:row>84</xdr:row>
      <xdr:rowOff>161925</xdr:rowOff>
    </xdr:from>
    <xdr:to>
      <xdr:col>13</xdr:col>
      <xdr:colOff>28575</xdr:colOff>
      <xdr:row>84</xdr:row>
      <xdr:rowOff>161925</xdr:rowOff>
    </xdr:to>
    <xdr:sp>
      <xdr:nvSpPr>
        <xdr:cNvPr id="82" name="Line 1729"/>
        <xdr:cNvSpPr>
          <a:spLocks/>
        </xdr:cNvSpPr>
      </xdr:nvSpPr>
      <xdr:spPr>
        <a:xfrm>
          <a:off x="7181850" y="22031325"/>
          <a:ext cx="123825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152400</xdr:colOff>
      <xdr:row>83</xdr:row>
      <xdr:rowOff>190500</xdr:rowOff>
    </xdr:from>
    <xdr:to>
      <xdr:col>13</xdr:col>
      <xdr:colOff>38100</xdr:colOff>
      <xdr:row>83</xdr:row>
      <xdr:rowOff>190500</xdr:rowOff>
    </xdr:to>
    <xdr:sp>
      <xdr:nvSpPr>
        <xdr:cNvPr id="83" name="Line 1729"/>
        <xdr:cNvSpPr>
          <a:spLocks/>
        </xdr:cNvSpPr>
      </xdr:nvSpPr>
      <xdr:spPr>
        <a:xfrm>
          <a:off x="7191375" y="21783675"/>
          <a:ext cx="123825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16</xdr:col>
      <xdr:colOff>9525</xdr:colOff>
      <xdr:row>91</xdr:row>
      <xdr:rowOff>209550</xdr:rowOff>
    </xdr:from>
    <xdr:to>
      <xdr:col>17</xdr:col>
      <xdr:colOff>95250</xdr:colOff>
      <xdr:row>91</xdr:row>
      <xdr:rowOff>209550</xdr:rowOff>
    </xdr:to>
    <xdr:sp>
      <xdr:nvSpPr>
        <xdr:cNvPr id="84" name="Line 1707"/>
        <xdr:cNvSpPr>
          <a:spLocks/>
        </xdr:cNvSpPr>
      </xdr:nvSpPr>
      <xdr:spPr>
        <a:xfrm>
          <a:off x="8001000" y="23974425"/>
          <a:ext cx="32385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17</xdr:col>
      <xdr:colOff>85725</xdr:colOff>
      <xdr:row>94</xdr:row>
      <xdr:rowOff>200025</xdr:rowOff>
    </xdr:from>
    <xdr:to>
      <xdr:col>18</xdr:col>
      <xdr:colOff>161925</xdr:colOff>
      <xdr:row>94</xdr:row>
      <xdr:rowOff>200025</xdr:rowOff>
    </xdr:to>
    <xdr:sp>
      <xdr:nvSpPr>
        <xdr:cNvPr id="85" name="Line 1707"/>
        <xdr:cNvSpPr>
          <a:spLocks/>
        </xdr:cNvSpPr>
      </xdr:nvSpPr>
      <xdr:spPr>
        <a:xfrm>
          <a:off x="8315325" y="24774525"/>
          <a:ext cx="314325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18</xdr:col>
      <xdr:colOff>123825</xdr:colOff>
      <xdr:row>97</xdr:row>
      <xdr:rowOff>200025</xdr:rowOff>
    </xdr:from>
    <xdr:to>
      <xdr:col>20</xdr:col>
      <xdr:colOff>0</xdr:colOff>
      <xdr:row>97</xdr:row>
      <xdr:rowOff>200025</xdr:rowOff>
    </xdr:to>
    <xdr:sp>
      <xdr:nvSpPr>
        <xdr:cNvPr id="86" name="Line 1707"/>
        <xdr:cNvSpPr>
          <a:spLocks/>
        </xdr:cNvSpPr>
      </xdr:nvSpPr>
      <xdr:spPr>
        <a:xfrm>
          <a:off x="8591550" y="25584150"/>
          <a:ext cx="352425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133350</xdr:colOff>
      <xdr:row>36</xdr:row>
      <xdr:rowOff>104775</xdr:rowOff>
    </xdr:from>
    <xdr:to>
      <xdr:col>11</xdr:col>
      <xdr:colOff>190500</xdr:colOff>
      <xdr:row>36</xdr:row>
      <xdr:rowOff>152400</xdr:rowOff>
    </xdr:to>
    <xdr:sp>
      <xdr:nvSpPr>
        <xdr:cNvPr id="87" name="Oval 466"/>
        <xdr:cNvSpPr>
          <a:spLocks/>
        </xdr:cNvSpPr>
      </xdr:nvSpPr>
      <xdr:spPr>
        <a:xfrm>
          <a:off x="6934200" y="9572625"/>
          <a:ext cx="57150" cy="57150"/>
        </a:xfrm>
        <a:prstGeom prst="ellipse">
          <a:avLst/>
        </a:prstGeom>
        <a:solidFill>
          <a:srgbClr val="800000"/>
        </a:solidFill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15</xdr:col>
      <xdr:colOff>28575</xdr:colOff>
      <xdr:row>39</xdr:row>
      <xdr:rowOff>104775</xdr:rowOff>
    </xdr:from>
    <xdr:to>
      <xdr:col>15</xdr:col>
      <xdr:colOff>85725</xdr:colOff>
      <xdr:row>39</xdr:row>
      <xdr:rowOff>152400</xdr:rowOff>
    </xdr:to>
    <xdr:sp>
      <xdr:nvSpPr>
        <xdr:cNvPr id="88" name="Oval 467"/>
        <xdr:cNvSpPr>
          <a:spLocks/>
        </xdr:cNvSpPr>
      </xdr:nvSpPr>
      <xdr:spPr>
        <a:xfrm>
          <a:off x="7781925" y="10344150"/>
          <a:ext cx="57150" cy="57150"/>
        </a:xfrm>
        <a:prstGeom prst="ellipse">
          <a:avLst/>
        </a:prstGeom>
        <a:solidFill>
          <a:srgbClr val="800000"/>
        </a:solidFill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19</xdr:col>
      <xdr:colOff>76200</xdr:colOff>
      <xdr:row>41</xdr:row>
      <xdr:rowOff>133350</xdr:rowOff>
    </xdr:from>
    <xdr:to>
      <xdr:col>19</xdr:col>
      <xdr:colOff>133350</xdr:colOff>
      <xdr:row>41</xdr:row>
      <xdr:rowOff>180975</xdr:rowOff>
    </xdr:to>
    <xdr:sp>
      <xdr:nvSpPr>
        <xdr:cNvPr id="89" name="Oval 468"/>
        <xdr:cNvSpPr>
          <a:spLocks/>
        </xdr:cNvSpPr>
      </xdr:nvSpPr>
      <xdr:spPr>
        <a:xfrm>
          <a:off x="8782050" y="10887075"/>
          <a:ext cx="57150" cy="57150"/>
        </a:xfrm>
        <a:prstGeom prst="ellipse">
          <a:avLst/>
        </a:prstGeom>
        <a:solidFill>
          <a:srgbClr val="800000"/>
        </a:solidFill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22</xdr:col>
      <xdr:colOff>123825</xdr:colOff>
      <xdr:row>46</xdr:row>
      <xdr:rowOff>95250</xdr:rowOff>
    </xdr:from>
    <xdr:to>
      <xdr:col>22</xdr:col>
      <xdr:colOff>180975</xdr:colOff>
      <xdr:row>46</xdr:row>
      <xdr:rowOff>152400</xdr:rowOff>
    </xdr:to>
    <xdr:sp>
      <xdr:nvSpPr>
        <xdr:cNvPr id="90" name="Oval 469"/>
        <xdr:cNvSpPr>
          <a:spLocks/>
        </xdr:cNvSpPr>
      </xdr:nvSpPr>
      <xdr:spPr>
        <a:xfrm>
          <a:off x="9544050" y="12134850"/>
          <a:ext cx="57150" cy="57150"/>
        </a:xfrm>
        <a:prstGeom prst="ellipse">
          <a:avLst/>
        </a:prstGeom>
        <a:solidFill>
          <a:srgbClr val="800000"/>
        </a:solidFill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85725</xdr:colOff>
      <xdr:row>49</xdr:row>
      <xdr:rowOff>104775</xdr:rowOff>
    </xdr:from>
    <xdr:to>
      <xdr:col>11</xdr:col>
      <xdr:colOff>142875</xdr:colOff>
      <xdr:row>49</xdr:row>
      <xdr:rowOff>152400</xdr:rowOff>
    </xdr:to>
    <xdr:sp>
      <xdr:nvSpPr>
        <xdr:cNvPr id="91" name="Oval 470"/>
        <xdr:cNvSpPr>
          <a:spLocks/>
        </xdr:cNvSpPr>
      </xdr:nvSpPr>
      <xdr:spPr>
        <a:xfrm>
          <a:off x="6886575" y="12915900"/>
          <a:ext cx="57150" cy="57150"/>
        </a:xfrm>
        <a:prstGeom prst="ellipse">
          <a:avLst/>
        </a:prstGeom>
        <a:solidFill>
          <a:srgbClr val="800000"/>
        </a:solidFill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19</xdr:col>
      <xdr:colOff>47625</xdr:colOff>
      <xdr:row>53</xdr:row>
      <xdr:rowOff>133350</xdr:rowOff>
    </xdr:from>
    <xdr:to>
      <xdr:col>19</xdr:col>
      <xdr:colOff>104775</xdr:colOff>
      <xdr:row>53</xdr:row>
      <xdr:rowOff>180975</xdr:rowOff>
    </xdr:to>
    <xdr:sp>
      <xdr:nvSpPr>
        <xdr:cNvPr id="92" name="Oval 471"/>
        <xdr:cNvSpPr>
          <a:spLocks/>
        </xdr:cNvSpPr>
      </xdr:nvSpPr>
      <xdr:spPr>
        <a:xfrm>
          <a:off x="8753475" y="13973175"/>
          <a:ext cx="57150" cy="57150"/>
        </a:xfrm>
        <a:prstGeom prst="ellipse">
          <a:avLst/>
        </a:prstGeom>
        <a:solidFill>
          <a:srgbClr val="800000"/>
        </a:solidFill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22</xdr:col>
      <xdr:colOff>76200</xdr:colOff>
      <xdr:row>58</xdr:row>
      <xdr:rowOff>123825</xdr:rowOff>
    </xdr:from>
    <xdr:to>
      <xdr:col>22</xdr:col>
      <xdr:colOff>133350</xdr:colOff>
      <xdr:row>58</xdr:row>
      <xdr:rowOff>171450</xdr:rowOff>
    </xdr:to>
    <xdr:sp>
      <xdr:nvSpPr>
        <xdr:cNvPr id="93" name="Oval 472"/>
        <xdr:cNvSpPr>
          <a:spLocks/>
        </xdr:cNvSpPr>
      </xdr:nvSpPr>
      <xdr:spPr>
        <a:xfrm>
          <a:off x="9496425" y="15249525"/>
          <a:ext cx="57150" cy="57150"/>
        </a:xfrm>
        <a:prstGeom prst="ellipse">
          <a:avLst/>
        </a:prstGeom>
        <a:solidFill>
          <a:srgbClr val="800000"/>
        </a:solidFill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22</xdr:col>
      <xdr:colOff>66675</xdr:colOff>
      <xdr:row>79</xdr:row>
      <xdr:rowOff>133350</xdr:rowOff>
    </xdr:from>
    <xdr:to>
      <xdr:col>22</xdr:col>
      <xdr:colOff>123825</xdr:colOff>
      <xdr:row>79</xdr:row>
      <xdr:rowOff>180975</xdr:rowOff>
    </xdr:to>
    <xdr:sp>
      <xdr:nvSpPr>
        <xdr:cNvPr id="94" name="Oval 473"/>
        <xdr:cNvSpPr>
          <a:spLocks/>
        </xdr:cNvSpPr>
      </xdr:nvSpPr>
      <xdr:spPr>
        <a:xfrm>
          <a:off x="9486900" y="20659725"/>
          <a:ext cx="57150" cy="57150"/>
        </a:xfrm>
        <a:prstGeom prst="ellipse">
          <a:avLst/>
        </a:prstGeom>
        <a:solidFill>
          <a:srgbClr val="800000"/>
        </a:solidFill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95250</xdr:colOff>
      <xdr:row>87</xdr:row>
      <xdr:rowOff>123825</xdr:rowOff>
    </xdr:from>
    <xdr:to>
      <xdr:col>13</xdr:col>
      <xdr:colOff>152400</xdr:colOff>
      <xdr:row>87</xdr:row>
      <xdr:rowOff>171450</xdr:rowOff>
    </xdr:to>
    <xdr:sp>
      <xdr:nvSpPr>
        <xdr:cNvPr id="95" name="Oval 474"/>
        <xdr:cNvSpPr>
          <a:spLocks/>
        </xdr:cNvSpPr>
      </xdr:nvSpPr>
      <xdr:spPr>
        <a:xfrm>
          <a:off x="7372350" y="22821900"/>
          <a:ext cx="57150" cy="57150"/>
        </a:xfrm>
        <a:prstGeom prst="ellipse">
          <a:avLst/>
        </a:prstGeom>
        <a:solidFill>
          <a:srgbClr val="800000"/>
        </a:solidFill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16</xdr:col>
      <xdr:colOff>38100</xdr:colOff>
      <xdr:row>90</xdr:row>
      <xdr:rowOff>123825</xdr:rowOff>
    </xdr:from>
    <xdr:to>
      <xdr:col>16</xdr:col>
      <xdr:colOff>95250</xdr:colOff>
      <xdr:row>90</xdr:row>
      <xdr:rowOff>171450</xdr:rowOff>
    </xdr:to>
    <xdr:sp>
      <xdr:nvSpPr>
        <xdr:cNvPr id="96" name="Oval 476"/>
        <xdr:cNvSpPr>
          <a:spLocks/>
        </xdr:cNvSpPr>
      </xdr:nvSpPr>
      <xdr:spPr>
        <a:xfrm>
          <a:off x="8029575" y="23631525"/>
          <a:ext cx="57150" cy="57150"/>
        </a:xfrm>
        <a:prstGeom prst="ellipse">
          <a:avLst/>
        </a:prstGeom>
        <a:solidFill>
          <a:srgbClr val="800000"/>
        </a:solidFill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17</xdr:col>
      <xdr:colOff>95250</xdr:colOff>
      <xdr:row>93</xdr:row>
      <xdr:rowOff>123825</xdr:rowOff>
    </xdr:from>
    <xdr:to>
      <xdr:col>17</xdr:col>
      <xdr:colOff>152400</xdr:colOff>
      <xdr:row>93</xdr:row>
      <xdr:rowOff>171450</xdr:rowOff>
    </xdr:to>
    <xdr:sp>
      <xdr:nvSpPr>
        <xdr:cNvPr id="97" name="Oval 477"/>
        <xdr:cNvSpPr>
          <a:spLocks/>
        </xdr:cNvSpPr>
      </xdr:nvSpPr>
      <xdr:spPr>
        <a:xfrm>
          <a:off x="8324850" y="24441150"/>
          <a:ext cx="57150" cy="57150"/>
        </a:xfrm>
        <a:prstGeom prst="ellipse">
          <a:avLst/>
        </a:prstGeom>
        <a:solidFill>
          <a:srgbClr val="800000"/>
        </a:solidFill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18</xdr:col>
      <xdr:colOff>85725</xdr:colOff>
      <xdr:row>96</xdr:row>
      <xdr:rowOff>123825</xdr:rowOff>
    </xdr:from>
    <xdr:to>
      <xdr:col>18</xdr:col>
      <xdr:colOff>142875</xdr:colOff>
      <xdr:row>96</xdr:row>
      <xdr:rowOff>171450</xdr:rowOff>
    </xdr:to>
    <xdr:sp>
      <xdr:nvSpPr>
        <xdr:cNvPr id="98" name="Oval 479"/>
        <xdr:cNvSpPr>
          <a:spLocks/>
        </xdr:cNvSpPr>
      </xdr:nvSpPr>
      <xdr:spPr>
        <a:xfrm>
          <a:off x="8553450" y="25250775"/>
          <a:ext cx="57150" cy="57150"/>
        </a:xfrm>
        <a:prstGeom prst="ellipse">
          <a:avLst/>
        </a:prstGeom>
        <a:solidFill>
          <a:srgbClr val="800000"/>
        </a:solidFill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66675</xdr:colOff>
      <xdr:row>86</xdr:row>
      <xdr:rowOff>142875</xdr:rowOff>
    </xdr:from>
    <xdr:to>
      <xdr:col>13</xdr:col>
      <xdr:colOff>123825</xdr:colOff>
      <xdr:row>86</xdr:row>
      <xdr:rowOff>200025</xdr:rowOff>
    </xdr:to>
    <xdr:sp>
      <xdr:nvSpPr>
        <xdr:cNvPr id="99" name="Oval 481"/>
        <xdr:cNvSpPr>
          <a:spLocks/>
        </xdr:cNvSpPr>
      </xdr:nvSpPr>
      <xdr:spPr>
        <a:xfrm>
          <a:off x="7343775" y="22564725"/>
          <a:ext cx="57150" cy="57150"/>
        </a:xfrm>
        <a:prstGeom prst="ellipse">
          <a:avLst/>
        </a:prstGeom>
        <a:solidFill>
          <a:srgbClr val="800000"/>
        </a:solidFill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47625</xdr:colOff>
      <xdr:row>85</xdr:row>
      <xdr:rowOff>142875</xdr:rowOff>
    </xdr:from>
    <xdr:to>
      <xdr:col>13</xdr:col>
      <xdr:colOff>104775</xdr:colOff>
      <xdr:row>85</xdr:row>
      <xdr:rowOff>200025</xdr:rowOff>
    </xdr:to>
    <xdr:sp>
      <xdr:nvSpPr>
        <xdr:cNvPr id="100" name="Oval 482"/>
        <xdr:cNvSpPr>
          <a:spLocks/>
        </xdr:cNvSpPr>
      </xdr:nvSpPr>
      <xdr:spPr>
        <a:xfrm>
          <a:off x="7324725" y="22288500"/>
          <a:ext cx="57150" cy="57150"/>
        </a:xfrm>
        <a:prstGeom prst="ellipse">
          <a:avLst/>
        </a:prstGeom>
        <a:solidFill>
          <a:srgbClr val="800000"/>
        </a:solidFill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15</xdr:col>
      <xdr:colOff>104775</xdr:colOff>
      <xdr:row>89</xdr:row>
      <xdr:rowOff>123825</xdr:rowOff>
    </xdr:from>
    <xdr:to>
      <xdr:col>15</xdr:col>
      <xdr:colOff>161925</xdr:colOff>
      <xdr:row>89</xdr:row>
      <xdr:rowOff>180975</xdr:rowOff>
    </xdr:to>
    <xdr:sp>
      <xdr:nvSpPr>
        <xdr:cNvPr id="101" name="Oval 483"/>
        <xdr:cNvSpPr>
          <a:spLocks/>
        </xdr:cNvSpPr>
      </xdr:nvSpPr>
      <xdr:spPr>
        <a:xfrm>
          <a:off x="7858125" y="23355300"/>
          <a:ext cx="57150" cy="57150"/>
        </a:xfrm>
        <a:prstGeom prst="ellipse">
          <a:avLst/>
        </a:prstGeom>
        <a:solidFill>
          <a:srgbClr val="800000"/>
        </a:solidFill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17</xdr:col>
      <xdr:colOff>85725</xdr:colOff>
      <xdr:row>92</xdr:row>
      <xdr:rowOff>142875</xdr:rowOff>
    </xdr:from>
    <xdr:to>
      <xdr:col>17</xdr:col>
      <xdr:colOff>142875</xdr:colOff>
      <xdr:row>92</xdr:row>
      <xdr:rowOff>200025</xdr:rowOff>
    </xdr:to>
    <xdr:sp>
      <xdr:nvSpPr>
        <xdr:cNvPr id="102" name="Oval 484"/>
        <xdr:cNvSpPr>
          <a:spLocks/>
        </xdr:cNvSpPr>
      </xdr:nvSpPr>
      <xdr:spPr>
        <a:xfrm>
          <a:off x="8315325" y="24183975"/>
          <a:ext cx="57150" cy="57150"/>
        </a:xfrm>
        <a:prstGeom prst="ellipse">
          <a:avLst/>
        </a:prstGeom>
        <a:solidFill>
          <a:srgbClr val="800000"/>
        </a:solidFill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22</xdr:col>
      <xdr:colOff>76200</xdr:colOff>
      <xdr:row>103</xdr:row>
      <xdr:rowOff>142875</xdr:rowOff>
    </xdr:from>
    <xdr:to>
      <xdr:col>22</xdr:col>
      <xdr:colOff>133350</xdr:colOff>
      <xdr:row>103</xdr:row>
      <xdr:rowOff>200025</xdr:rowOff>
    </xdr:to>
    <xdr:sp>
      <xdr:nvSpPr>
        <xdr:cNvPr id="103" name="Oval 485"/>
        <xdr:cNvSpPr>
          <a:spLocks/>
        </xdr:cNvSpPr>
      </xdr:nvSpPr>
      <xdr:spPr>
        <a:xfrm>
          <a:off x="9496425" y="27184350"/>
          <a:ext cx="57150" cy="57150"/>
        </a:xfrm>
        <a:prstGeom prst="ellipse">
          <a:avLst/>
        </a:prstGeom>
        <a:solidFill>
          <a:srgbClr val="800000"/>
        </a:solidFill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22</xdr:col>
      <xdr:colOff>38100</xdr:colOff>
      <xdr:row>102</xdr:row>
      <xdr:rowOff>152400</xdr:rowOff>
    </xdr:from>
    <xdr:to>
      <xdr:col>22</xdr:col>
      <xdr:colOff>95250</xdr:colOff>
      <xdr:row>102</xdr:row>
      <xdr:rowOff>209550</xdr:rowOff>
    </xdr:to>
    <xdr:sp>
      <xdr:nvSpPr>
        <xdr:cNvPr id="104" name="Oval 486"/>
        <xdr:cNvSpPr>
          <a:spLocks/>
        </xdr:cNvSpPr>
      </xdr:nvSpPr>
      <xdr:spPr>
        <a:xfrm>
          <a:off x="9458325" y="26917650"/>
          <a:ext cx="57150" cy="57150"/>
        </a:xfrm>
        <a:prstGeom prst="ellipse">
          <a:avLst/>
        </a:prstGeom>
        <a:solidFill>
          <a:srgbClr val="800000"/>
        </a:solidFill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21</xdr:col>
      <xdr:colOff>95250</xdr:colOff>
      <xdr:row>101</xdr:row>
      <xdr:rowOff>152400</xdr:rowOff>
    </xdr:from>
    <xdr:to>
      <xdr:col>21</xdr:col>
      <xdr:colOff>152400</xdr:colOff>
      <xdr:row>101</xdr:row>
      <xdr:rowOff>209550</xdr:rowOff>
    </xdr:to>
    <xdr:sp>
      <xdr:nvSpPr>
        <xdr:cNvPr id="105" name="Oval 487"/>
        <xdr:cNvSpPr>
          <a:spLocks/>
        </xdr:cNvSpPr>
      </xdr:nvSpPr>
      <xdr:spPr>
        <a:xfrm>
          <a:off x="9277350" y="26641425"/>
          <a:ext cx="57150" cy="57150"/>
        </a:xfrm>
        <a:prstGeom prst="ellipse">
          <a:avLst/>
        </a:prstGeom>
        <a:solidFill>
          <a:srgbClr val="800000"/>
        </a:solidFill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20</xdr:col>
      <xdr:colOff>142875</xdr:colOff>
      <xdr:row>100</xdr:row>
      <xdr:rowOff>219075</xdr:rowOff>
    </xdr:from>
    <xdr:to>
      <xdr:col>21</xdr:col>
      <xdr:colOff>0</xdr:colOff>
      <xdr:row>100</xdr:row>
      <xdr:rowOff>219075</xdr:rowOff>
    </xdr:to>
    <xdr:sp>
      <xdr:nvSpPr>
        <xdr:cNvPr id="106" name="Line 1722"/>
        <xdr:cNvSpPr>
          <a:spLocks/>
        </xdr:cNvSpPr>
      </xdr:nvSpPr>
      <xdr:spPr>
        <a:xfrm>
          <a:off x="9086850" y="26431875"/>
          <a:ext cx="9525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20</xdr:col>
      <xdr:colOff>38100</xdr:colOff>
      <xdr:row>98</xdr:row>
      <xdr:rowOff>142875</xdr:rowOff>
    </xdr:from>
    <xdr:to>
      <xdr:col>20</xdr:col>
      <xdr:colOff>95250</xdr:colOff>
      <xdr:row>98</xdr:row>
      <xdr:rowOff>200025</xdr:rowOff>
    </xdr:to>
    <xdr:sp>
      <xdr:nvSpPr>
        <xdr:cNvPr id="107" name="Oval 489"/>
        <xdr:cNvSpPr>
          <a:spLocks/>
        </xdr:cNvSpPr>
      </xdr:nvSpPr>
      <xdr:spPr>
        <a:xfrm>
          <a:off x="8982075" y="25803225"/>
          <a:ext cx="57150" cy="57150"/>
        </a:xfrm>
        <a:prstGeom prst="ellipse">
          <a:avLst/>
        </a:prstGeom>
        <a:solidFill>
          <a:srgbClr val="800000"/>
        </a:solidFill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18</xdr:col>
      <xdr:colOff>76200</xdr:colOff>
      <xdr:row>95</xdr:row>
      <xdr:rowOff>152400</xdr:rowOff>
    </xdr:from>
    <xdr:to>
      <xdr:col>18</xdr:col>
      <xdr:colOff>133350</xdr:colOff>
      <xdr:row>95</xdr:row>
      <xdr:rowOff>209550</xdr:rowOff>
    </xdr:to>
    <xdr:sp>
      <xdr:nvSpPr>
        <xdr:cNvPr id="108" name="Oval 490"/>
        <xdr:cNvSpPr>
          <a:spLocks/>
        </xdr:cNvSpPr>
      </xdr:nvSpPr>
      <xdr:spPr>
        <a:xfrm>
          <a:off x="8543925" y="25003125"/>
          <a:ext cx="57150" cy="57150"/>
        </a:xfrm>
        <a:prstGeom prst="ellipse">
          <a:avLst/>
        </a:prstGeom>
        <a:solidFill>
          <a:srgbClr val="800000"/>
        </a:solidFill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22</xdr:col>
      <xdr:colOff>76200</xdr:colOff>
      <xdr:row>119</xdr:row>
      <xdr:rowOff>123825</xdr:rowOff>
    </xdr:from>
    <xdr:to>
      <xdr:col>22</xdr:col>
      <xdr:colOff>133350</xdr:colOff>
      <xdr:row>119</xdr:row>
      <xdr:rowOff>171450</xdr:rowOff>
    </xdr:to>
    <xdr:sp>
      <xdr:nvSpPr>
        <xdr:cNvPr id="109" name="Oval 492"/>
        <xdr:cNvSpPr>
          <a:spLocks/>
        </xdr:cNvSpPr>
      </xdr:nvSpPr>
      <xdr:spPr>
        <a:xfrm>
          <a:off x="9496425" y="31299150"/>
          <a:ext cx="57150" cy="57150"/>
        </a:xfrm>
        <a:prstGeom prst="ellipse">
          <a:avLst/>
        </a:prstGeom>
        <a:solidFill>
          <a:srgbClr val="800000"/>
        </a:solidFill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152400</xdr:colOff>
      <xdr:row>111</xdr:row>
      <xdr:rowOff>123825</xdr:rowOff>
    </xdr:from>
    <xdr:to>
      <xdr:col>14</xdr:col>
      <xdr:colOff>209550</xdr:colOff>
      <xdr:row>111</xdr:row>
      <xdr:rowOff>171450</xdr:rowOff>
    </xdr:to>
    <xdr:sp>
      <xdr:nvSpPr>
        <xdr:cNvPr id="110" name="Oval 493"/>
        <xdr:cNvSpPr>
          <a:spLocks/>
        </xdr:cNvSpPr>
      </xdr:nvSpPr>
      <xdr:spPr>
        <a:xfrm>
          <a:off x="7667625" y="29241750"/>
          <a:ext cx="57150" cy="57150"/>
        </a:xfrm>
        <a:prstGeom prst="ellipse">
          <a:avLst/>
        </a:prstGeom>
        <a:solidFill>
          <a:srgbClr val="800000"/>
        </a:solidFill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22</xdr:col>
      <xdr:colOff>76200</xdr:colOff>
      <xdr:row>135</xdr:row>
      <xdr:rowOff>123825</xdr:rowOff>
    </xdr:from>
    <xdr:to>
      <xdr:col>22</xdr:col>
      <xdr:colOff>133350</xdr:colOff>
      <xdr:row>135</xdr:row>
      <xdr:rowOff>171450</xdr:rowOff>
    </xdr:to>
    <xdr:sp>
      <xdr:nvSpPr>
        <xdr:cNvPr id="111" name="Oval 495"/>
        <xdr:cNvSpPr>
          <a:spLocks/>
        </xdr:cNvSpPr>
      </xdr:nvSpPr>
      <xdr:spPr>
        <a:xfrm>
          <a:off x="9496425" y="35413950"/>
          <a:ext cx="57150" cy="57150"/>
        </a:xfrm>
        <a:prstGeom prst="ellipse">
          <a:avLst/>
        </a:prstGeom>
        <a:solidFill>
          <a:srgbClr val="800000"/>
        </a:solidFill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22</xdr:col>
      <xdr:colOff>38100</xdr:colOff>
      <xdr:row>134</xdr:row>
      <xdr:rowOff>133350</xdr:rowOff>
    </xdr:from>
    <xdr:to>
      <xdr:col>22</xdr:col>
      <xdr:colOff>95250</xdr:colOff>
      <xdr:row>134</xdr:row>
      <xdr:rowOff>180975</xdr:rowOff>
    </xdr:to>
    <xdr:sp>
      <xdr:nvSpPr>
        <xdr:cNvPr id="112" name="Oval 496"/>
        <xdr:cNvSpPr>
          <a:spLocks/>
        </xdr:cNvSpPr>
      </xdr:nvSpPr>
      <xdr:spPr>
        <a:xfrm>
          <a:off x="9458325" y="35166300"/>
          <a:ext cx="57150" cy="57150"/>
        </a:xfrm>
        <a:prstGeom prst="ellipse">
          <a:avLst/>
        </a:prstGeom>
        <a:solidFill>
          <a:srgbClr val="800000"/>
        </a:solidFill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21</xdr:col>
      <xdr:colOff>95250</xdr:colOff>
      <xdr:row>133</xdr:row>
      <xdr:rowOff>133350</xdr:rowOff>
    </xdr:from>
    <xdr:to>
      <xdr:col>21</xdr:col>
      <xdr:colOff>152400</xdr:colOff>
      <xdr:row>133</xdr:row>
      <xdr:rowOff>180975</xdr:rowOff>
    </xdr:to>
    <xdr:sp>
      <xdr:nvSpPr>
        <xdr:cNvPr id="113" name="Oval 497"/>
        <xdr:cNvSpPr>
          <a:spLocks/>
        </xdr:cNvSpPr>
      </xdr:nvSpPr>
      <xdr:spPr>
        <a:xfrm>
          <a:off x="9277350" y="34909125"/>
          <a:ext cx="57150" cy="57150"/>
        </a:xfrm>
        <a:prstGeom prst="ellipse">
          <a:avLst/>
        </a:prstGeom>
        <a:solidFill>
          <a:srgbClr val="800000"/>
        </a:solidFill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19</xdr:col>
      <xdr:colOff>190500</xdr:colOff>
      <xdr:row>132</xdr:row>
      <xdr:rowOff>190500</xdr:rowOff>
    </xdr:from>
    <xdr:to>
      <xdr:col>20</xdr:col>
      <xdr:colOff>47625</xdr:colOff>
      <xdr:row>132</xdr:row>
      <xdr:rowOff>190500</xdr:rowOff>
    </xdr:to>
    <xdr:sp>
      <xdr:nvSpPr>
        <xdr:cNvPr id="114" name="Line 498"/>
        <xdr:cNvSpPr>
          <a:spLocks/>
        </xdr:cNvSpPr>
      </xdr:nvSpPr>
      <xdr:spPr>
        <a:xfrm>
          <a:off x="8896350" y="34709100"/>
          <a:ext cx="9525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19</xdr:col>
      <xdr:colOff>66675</xdr:colOff>
      <xdr:row>131</xdr:row>
      <xdr:rowOff>171450</xdr:rowOff>
    </xdr:from>
    <xdr:to>
      <xdr:col>19</xdr:col>
      <xdr:colOff>161925</xdr:colOff>
      <xdr:row>131</xdr:row>
      <xdr:rowOff>171450</xdr:rowOff>
    </xdr:to>
    <xdr:sp>
      <xdr:nvSpPr>
        <xdr:cNvPr id="115" name="Line 499"/>
        <xdr:cNvSpPr>
          <a:spLocks/>
        </xdr:cNvSpPr>
      </xdr:nvSpPr>
      <xdr:spPr>
        <a:xfrm>
          <a:off x="8772525" y="34432875"/>
          <a:ext cx="9525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17</xdr:col>
      <xdr:colOff>47625</xdr:colOff>
      <xdr:row>130</xdr:row>
      <xdr:rowOff>171450</xdr:rowOff>
    </xdr:from>
    <xdr:to>
      <xdr:col>19</xdr:col>
      <xdr:colOff>95250</xdr:colOff>
      <xdr:row>130</xdr:row>
      <xdr:rowOff>171450</xdr:rowOff>
    </xdr:to>
    <xdr:sp>
      <xdr:nvSpPr>
        <xdr:cNvPr id="116" name="Line 500"/>
        <xdr:cNvSpPr>
          <a:spLocks/>
        </xdr:cNvSpPr>
      </xdr:nvSpPr>
      <xdr:spPr>
        <a:xfrm>
          <a:off x="8277225" y="34175700"/>
          <a:ext cx="523875" cy="0"/>
        </a:xfrm>
        <a:prstGeom prst="line">
          <a:avLst/>
        </a:prstGeom>
        <a:noFill/>
        <a:ln w="6350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19</xdr:col>
      <xdr:colOff>104775</xdr:colOff>
      <xdr:row>129</xdr:row>
      <xdr:rowOff>133350</xdr:rowOff>
    </xdr:from>
    <xdr:to>
      <xdr:col>19</xdr:col>
      <xdr:colOff>161925</xdr:colOff>
      <xdr:row>129</xdr:row>
      <xdr:rowOff>180975</xdr:rowOff>
    </xdr:to>
    <xdr:sp>
      <xdr:nvSpPr>
        <xdr:cNvPr id="117" name="Oval 501"/>
        <xdr:cNvSpPr>
          <a:spLocks/>
        </xdr:cNvSpPr>
      </xdr:nvSpPr>
      <xdr:spPr>
        <a:xfrm>
          <a:off x="8810625" y="33880425"/>
          <a:ext cx="57150" cy="57150"/>
        </a:xfrm>
        <a:prstGeom prst="ellipse">
          <a:avLst/>
        </a:prstGeom>
        <a:solidFill>
          <a:srgbClr val="800000"/>
        </a:solidFill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85725</xdr:colOff>
      <xdr:row>128</xdr:row>
      <xdr:rowOff>190500</xdr:rowOff>
    </xdr:from>
    <xdr:to>
      <xdr:col>17</xdr:col>
      <xdr:colOff>76200</xdr:colOff>
      <xdr:row>128</xdr:row>
      <xdr:rowOff>190500</xdr:rowOff>
    </xdr:to>
    <xdr:sp>
      <xdr:nvSpPr>
        <xdr:cNvPr id="118" name="Line 502"/>
        <xdr:cNvSpPr>
          <a:spLocks/>
        </xdr:cNvSpPr>
      </xdr:nvSpPr>
      <xdr:spPr>
        <a:xfrm>
          <a:off x="7600950" y="33680400"/>
          <a:ext cx="704850" cy="0"/>
        </a:xfrm>
        <a:prstGeom prst="line">
          <a:avLst/>
        </a:prstGeom>
        <a:noFill/>
        <a:ln w="6350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114300</xdr:colOff>
      <xdr:row>127</xdr:row>
      <xdr:rowOff>123825</xdr:rowOff>
    </xdr:from>
    <xdr:to>
      <xdr:col>14</xdr:col>
      <xdr:colOff>171450</xdr:colOff>
      <xdr:row>127</xdr:row>
      <xdr:rowOff>171450</xdr:rowOff>
    </xdr:to>
    <xdr:sp>
      <xdr:nvSpPr>
        <xdr:cNvPr id="119" name="Oval 503"/>
        <xdr:cNvSpPr>
          <a:spLocks/>
        </xdr:cNvSpPr>
      </xdr:nvSpPr>
      <xdr:spPr>
        <a:xfrm>
          <a:off x="7629525" y="33356550"/>
          <a:ext cx="57150" cy="57150"/>
        </a:xfrm>
        <a:prstGeom prst="ellipse">
          <a:avLst/>
        </a:prstGeom>
        <a:solidFill>
          <a:srgbClr val="800000"/>
        </a:solidFill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85725</xdr:colOff>
      <xdr:row>126</xdr:row>
      <xdr:rowOff>123825</xdr:rowOff>
    </xdr:from>
    <xdr:to>
      <xdr:col>14</xdr:col>
      <xdr:colOff>142875</xdr:colOff>
      <xdr:row>126</xdr:row>
      <xdr:rowOff>171450</xdr:rowOff>
    </xdr:to>
    <xdr:sp>
      <xdr:nvSpPr>
        <xdr:cNvPr id="120" name="Oval 504"/>
        <xdr:cNvSpPr>
          <a:spLocks/>
        </xdr:cNvSpPr>
      </xdr:nvSpPr>
      <xdr:spPr>
        <a:xfrm>
          <a:off x="7600950" y="33099375"/>
          <a:ext cx="57150" cy="57150"/>
        </a:xfrm>
        <a:prstGeom prst="ellipse">
          <a:avLst/>
        </a:prstGeom>
        <a:solidFill>
          <a:srgbClr val="800000"/>
        </a:solidFill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9525</xdr:colOff>
      <xdr:row>138</xdr:row>
      <xdr:rowOff>190500</xdr:rowOff>
    </xdr:from>
    <xdr:to>
      <xdr:col>14</xdr:col>
      <xdr:colOff>9525</xdr:colOff>
      <xdr:row>138</xdr:row>
      <xdr:rowOff>190500</xdr:rowOff>
    </xdr:to>
    <xdr:sp>
      <xdr:nvSpPr>
        <xdr:cNvPr id="121" name="Line 505"/>
        <xdr:cNvSpPr>
          <a:spLocks/>
        </xdr:cNvSpPr>
      </xdr:nvSpPr>
      <xdr:spPr>
        <a:xfrm>
          <a:off x="6572250" y="36252150"/>
          <a:ext cx="952500" cy="0"/>
        </a:xfrm>
        <a:prstGeom prst="line">
          <a:avLst/>
        </a:prstGeom>
        <a:noFill/>
        <a:ln w="6350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9525</xdr:colOff>
      <xdr:row>140</xdr:row>
      <xdr:rowOff>190500</xdr:rowOff>
    </xdr:from>
    <xdr:to>
      <xdr:col>14</xdr:col>
      <xdr:colOff>104775</xdr:colOff>
      <xdr:row>140</xdr:row>
      <xdr:rowOff>190500</xdr:rowOff>
    </xdr:to>
    <xdr:sp>
      <xdr:nvSpPr>
        <xdr:cNvPr id="122" name="Line 507"/>
        <xdr:cNvSpPr>
          <a:spLocks/>
        </xdr:cNvSpPr>
      </xdr:nvSpPr>
      <xdr:spPr>
        <a:xfrm>
          <a:off x="7524750" y="36766500"/>
          <a:ext cx="9525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76200</xdr:colOff>
      <xdr:row>141</xdr:row>
      <xdr:rowOff>152400</xdr:rowOff>
    </xdr:from>
    <xdr:to>
      <xdr:col>14</xdr:col>
      <xdr:colOff>133350</xdr:colOff>
      <xdr:row>141</xdr:row>
      <xdr:rowOff>200025</xdr:rowOff>
    </xdr:to>
    <xdr:sp>
      <xdr:nvSpPr>
        <xdr:cNvPr id="123" name="Oval 508"/>
        <xdr:cNvSpPr>
          <a:spLocks/>
        </xdr:cNvSpPr>
      </xdr:nvSpPr>
      <xdr:spPr>
        <a:xfrm>
          <a:off x="7591425" y="36985575"/>
          <a:ext cx="57150" cy="57150"/>
        </a:xfrm>
        <a:prstGeom prst="ellipse">
          <a:avLst/>
        </a:prstGeom>
        <a:solidFill>
          <a:srgbClr val="800000"/>
        </a:solidFill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85725</xdr:colOff>
      <xdr:row>142</xdr:row>
      <xdr:rowOff>123825</xdr:rowOff>
    </xdr:from>
    <xdr:to>
      <xdr:col>14</xdr:col>
      <xdr:colOff>142875</xdr:colOff>
      <xdr:row>142</xdr:row>
      <xdr:rowOff>171450</xdr:rowOff>
    </xdr:to>
    <xdr:sp>
      <xdr:nvSpPr>
        <xdr:cNvPr id="124" name="Oval 509"/>
        <xdr:cNvSpPr>
          <a:spLocks/>
        </xdr:cNvSpPr>
      </xdr:nvSpPr>
      <xdr:spPr>
        <a:xfrm>
          <a:off x="7600950" y="37214175"/>
          <a:ext cx="57150" cy="57150"/>
        </a:xfrm>
        <a:prstGeom prst="ellipse">
          <a:avLst/>
        </a:prstGeom>
        <a:solidFill>
          <a:srgbClr val="800000"/>
        </a:solidFill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104775</xdr:colOff>
      <xdr:row>144</xdr:row>
      <xdr:rowOff>190500</xdr:rowOff>
    </xdr:from>
    <xdr:to>
      <xdr:col>17</xdr:col>
      <xdr:colOff>95250</xdr:colOff>
      <xdr:row>144</xdr:row>
      <xdr:rowOff>190500</xdr:rowOff>
    </xdr:to>
    <xdr:sp>
      <xdr:nvSpPr>
        <xdr:cNvPr id="125" name="Line 510"/>
        <xdr:cNvSpPr>
          <a:spLocks/>
        </xdr:cNvSpPr>
      </xdr:nvSpPr>
      <xdr:spPr>
        <a:xfrm>
          <a:off x="7620000" y="37795200"/>
          <a:ext cx="704850" cy="0"/>
        </a:xfrm>
        <a:prstGeom prst="line">
          <a:avLst/>
        </a:prstGeom>
        <a:noFill/>
        <a:ln w="6350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104775</xdr:colOff>
      <xdr:row>143</xdr:row>
      <xdr:rowOff>123825</xdr:rowOff>
    </xdr:from>
    <xdr:to>
      <xdr:col>14</xdr:col>
      <xdr:colOff>161925</xdr:colOff>
      <xdr:row>143</xdr:row>
      <xdr:rowOff>171450</xdr:rowOff>
    </xdr:to>
    <xdr:sp>
      <xdr:nvSpPr>
        <xdr:cNvPr id="126" name="Oval 511"/>
        <xdr:cNvSpPr>
          <a:spLocks/>
        </xdr:cNvSpPr>
      </xdr:nvSpPr>
      <xdr:spPr>
        <a:xfrm>
          <a:off x="7620000" y="37471350"/>
          <a:ext cx="57150" cy="57150"/>
        </a:xfrm>
        <a:prstGeom prst="ellipse">
          <a:avLst/>
        </a:prstGeom>
        <a:solidFill>
          <a:srgbClr val="800000"/>
        </a:solidFill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19</xdr:col>
      <xdr:colOff>104775</xdr:colOff>
      <xdr:row>145</xdr:row>
      <xdr:rowOff>133350</xdr:rowOff>
    </xdr:from>
    <xdr:to>
      <xdr:col>19</xdr:col>
      <xdr:colOff>161925</xdr:colOff>
      <xdr:row>145</xdr:row>
      <xdr:rowOff>180975</xdr:rowOff>
    </xdr:to>
    <xdr:sp>
      <xdr:nvSpPr>
        <xdr:cNvPr id="127" name="Oval 512"/>
        <xdr:cNvSpPr>
          <a:spLocks/>
        </xdr:cNvSpPr>
      </xdr:nvSpPr>
      <xdr:spPr>
        <a:xfrm>
          <a:off x="8810625" y="37995225"/>
          <a:ext cx="57150" cy="57150"/>
        </a:xfrm>
        <a:prstGeom prst="ellipse">
          <a:avLst/>
        </a:prstGeom>
        <a:solidFill>
          <a:srgbClr val="800000"/>
        </a:solidFill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17</xdr:col>
      <xdr:colOff>47625</xdr:colOff>
      <xdr:row>146</xdr:row>
      <xdr:rowOff>171450</xdr:rowOff>
    </xdr:from>
    <xdr:to>
      <xdr:col>19</xdr:col>
      <xdr:colOff>66675</xdr:colOff>
      <xdr:row>146</xdr:row>
      <xdr:rowOff>171450</xdr:rowOff>
    </xdr:to>
    <xdr:sp>
      <xdr:nvSpPr>
        <xdr:cNvPr id="128" name="Line 513"/>
        <xdr:cNvSpPr>
          <a:spLocks/>
        </xdr:cNvSpPr>
      </xdr:nvSpPr>
      <xdr:spPr>
        <a:xfrm>
          <a:off x="8277225" y="38290500"/>
          <a:ext cx="495300" cy="0"/>
        </a:xfrm>
        <a:prstGeom prst="line">
          <a:avLst/>
        </a:prstGeom>
        <a:noFill/>
        <a:ln w="6350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19</xdr:col>
      <xdr:colOff>66675</xdr:colOff>
      <xdr:row>147</xdr:row>
      <xdr:rowOff>171450</xdr:rowOff>
    </xdr:from>
    <xdr:to>
      <xdr:col>19</xdr:col>
      <xdr:colOff>161925</xdr:colOff>
      <xdr:row>147</xdr:row>
      <xdr:rowOff>171450</xdr:rowOff>
    </xdr:to>
    <xdr:sp>
      <xdr:nvSpPr>
        <xdr:cNvPr id="129" name="Line 514"/>
        <xdr:cNvSpPr>
          <a:spLocks/>
        </xdr:cNvSpPr>
      </xdr:nvSpPr>
      <xdr:spPr>
        <a:xfrm>
          <a:off x="8772525" y="38547675"/>
          <a:ext cx="9525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19</xdr:col>
      <xdr:colOff>190500</xdr:colOff>
      <xdr:row>148</xdr:row>
      <xdr:rowOff>190500</xdr:rowOff>
    </xdr:from>
    <xdr:to>
      <xdr:col>20</xdr:col>
      <xdr:colOff>47625</xdr:colOff>
      <xdr:row>148</xdr:row>
      <xdr:rowOff>190500</xdr:rowOff>
    </xdr:to>
    <xdr:sp>
      <xdr:nvSpPr>
        <xdr:cNvPr id="130" name="Line 515"/>
        <xdr:cNvSpPr>
          <a:spLocks/>
        </xdr:cNvSpPr>
      </xdr:nvSpPr>
      <xdr:spPr>
        <a:xfrm>
          <a:off x="8896350" y="38823900"/>
          <a:ext cx="9525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21</xdr:col>
      <xdr:colOff>95250</xdr:colOff>
      <xdr:row>149</xdr:row>
      <xdr:rowOff>133350</xdr:rowOff>
    </xdr:from>
    <xdr:to>
      <xdr:col>21</xdr:col>
      <xdr:colOff>152400</xdr:colOff>
      <xdr:row>149</xdr:row>
      <xdr:rowOff>180975</xdr:rowOff>
    </xdr:to>
    <xdr:sp>
      <xdr:nvSpPr>
        <xdr:cNvPr id="131" name="Oval 516"/>
        <xdr:cNvSpPr>
          <a:spLocks/>
        </xdr:cNvSpPr>
      </xdr:nvSpPr>
      <xdr:spPr>
        <a:xfrm>
          <a:off x="9277350" y="39023925"/>
          <a:ext cx="57150" cy="57150"/>
        </a:xfrm>
        <a:prstGeom prst="ellipse">
          <a:avLst/>
        </a:prstGeom>
        <a:solidFill>
          <a:srgbClr val="800000"/>
        </a:solidFill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22</xdr:col>
      <xdr:colOff>38100</xdr:colOff>
      <xdr:row>150</xdr:row>
      <xdr:rowOff>133350</xdr:rowOff>
    </xdr:from>
    <xdr:to>
      <xdr:col>22</xdr:col>
      <xdr:colOff>95250</xdr:colOff>
      <xdr:row>150</xdr:row>
      <xdr:rowOff>180975</xdr:rowOff>
    </xdr:to>
    <xdr:sp>
      <xdr:nvSpPr>
        <xdr:cNvPr id="132" name="Oval 517"/>
        <xdr:cNvSpPr>
          <a:spLocks/>
        </xdr:cNvSpPr>
      </xdr:nvSpPr>
      <xdr:spPr>
        <a:xfrm>
          <a:off x="9458325" y="39281100"/>
          <a:ext cx="57150" cy="57150"/>
        </a:xfrm>
        <a:prstGeom prst="ellipse">
          <a:avLst/>
        </a:prstGeom>
        <a:solidFill>
          <a:srgbClr val="800000"/>
        </a:solidFill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22</xdr:col>
      <xdr:colOff>76200</xdr:colOff>
      <xdr:row>151</xdr:row>
      <xdr:rowOff>123825</xdr:rowOff>
    </xdr:from>
    <xdr:to>
      <xdr:col>22</xdr:col>
      <xdr:colOff>133350</xdr:colOff>
      <xdr:row>151</xdr:row>
      <xdr:rowOff>171450</xdr:rowOff>
    </xdr:to>
    <xdr:sp>
      <xdr:nvSpPr>
        <xdr:cNvPr id="133" name="Oval 518"/>
        <xdr:cNvSpPr>
          <a:spLocks/>
        </xdr:cNvSpPr>
      </xdr:nvSpPr>
      <xdr:spPr>
        <a:xfrm>
          <a:off x="9496425" y="39528750"/>
          <a:ext cx="57150" cy="57150"/>
        </a:xfrm>
        <a:prstGeom prst="ellipse">
          <a:avLst/>
        </a:prstGeom>
        <a:solidFill>
          <a:srgbClr val="800000"/>
        </a:solidFill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0</xdr:colOff>
      <xdr:row>107</xdr:row>
      <xdr:rowOff>171450</xdr:rowOff>
    </xdr:from>
    <xdr:to>
      <xdr:col>14</xdr:col>
      <xdr:colOff>95250</xdr:colOff>
      <xdr:row>107</xdr:row>
      <xdr:rowOff>171450</xdr:rowOff>
    </xdr:to>
    <xdr:sp>
      <xdr:nvSpPr>
        <xdr:cNvPr id="134" name="Line 520"/>
        <xdr:cNvSpPr>
          <a:spLocks/>
        </xdr:cNvSpPr>
      </xdr:nvSpPr>
      <xdr:spPr>
        <a:xfrm>
          <a:off x="7515225" y="28260675"/>
          <a:ext cx="9525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19050</xdr:colOff>
      <xdr:row>123</xdr:row>
      <xdr:rowOff>171450</xdr:rowOff>
    </xdr:from>
    <xdr:to>
      <xdr:col>14</xdr:col>
      <xdr:colOff>114300</xdr:colOff>
      <xdr:row>123</xdr:row>
      <xdr:rowOff>171450</xdr:rowOff>
    </xdr:to>
    <xdr:sp>
      <xdr:nvSpPr>
        <xdr:cNvPr id="135" name="Line 521"/>
        <xdr:cNvSpPr>
          <a:spLocks/>
        </xdr:cNvSpPr>
      </xdr:nvSpPr>
      <xdr:spPr>
        <a:xfrm>
          <a:off x="7534275" y="32375475"/>
          <a:ext cx="9525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9525</xdr:colOff>
      <xdr:row>139</xdr:row>
      <xdr:rowOff>171450</xdr:rowOff>
    </xdr:from>
    <xdr:to>
      <xdr:col>14</xdr:col>
      <xdr:colOff>104775</xdr:colOff>
      <xdr:row>139</xdr:row>
      <xdr:rowOff>171450</xdr:rowOff>
    </xdr:to>
    <xdr:sp>
      <xdr:nvSpPr>
        <xdr:cNvPr id="136" name="Line 522"/>
        <xdr:cNvSpPr>
          <a:spLocks/>
        </xdr:cNvSpPr>
      </xdr:nvSpPr>
      <xdr:spPr>
        <a:xfrm>
          <a:off x="7524750" y="36490275"/>
          <a:ext cx="9525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47625</xdr:colOff>
      <xdr:row>12</xdr:row>
      <xdr:rowOff>123825</xdr:rowOff>
    </xdr:from>
    <xdr:to>
      <xdr:col>18</xdr:col>
      <xdr:colOff>104775</xdr:colOff>
      <xdr:row>12</xdr:row>
      <xdr:rowOff>171450</xdr:rowOff>
    </xdr:to>
    <xdr:sp>
      <xdr:nvSpPr>
        <xdr:cNvPr id="1" name="Oval 1"/>
        <xdr:cNvSpPr>
          <a:spLocks/>
        </xdr:cNvSpPr>
      </xdr:nvSpPr>
      <xdr:spPr>
        <a:xfrm>
          <a:off x="8077200" y="3419475"/>
          <a:ext cx="57150" cy="57150"/>
        </a:xfrm>
        <a:prstGeom prst="ellipse">
          <a:avLst/>
        </a:prstGeom>
        <a:solidFill>
          <a:srgbClr val="800000"/>
        </a:solidFill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18</xdr:col>
      <xdr:colOff>104775</xdr:colOff>
      <xdr:row>13</xdr:row>
      <xdr:rowOff>133350</xdr:rowOff>
    </xdr:from>
    <xdr:to>
      <xdr:col>18</xdr:col>
      <xdr:colOff>161925</xdr:colOff>
      <xdr:row>13</xdr:row>
      <xdr:rowOff>180975</xdr:rowOff>
    </xdr:to>
    <xdr:sp>
      <xdr:nvSpPr>
        <xdr:cNvPr id="2" name="Oval 5"/>
        <xdr:cNvSpPr>
          <a:spLocks/>
        </xdr:cNvSpPr>
      </xdr:nvSpPr>
      <xdr:spPr>
        <a:xfrm>
          <a:off x="8134350" y="3686175"/>
          <a:ext cx="57150" cy="57150"/>
        </a:xfrm>
        <a:prstGeom prst="ellipse">
          <a:avLst/>
        </a:prstGeom>
        <a:solidFill>
          <a:srgbClr val="800000"/>
        </a:solidFill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19</xdr:col>
      <xdr:colOff>161925</xdr:colOff>
      <xdr:row>16</xdr:row>
      <xdr:rowOff>133350</xdr:rowOff>
    </xdr:from>
    <xdr:to>
      <xdr:col>19</xdr:col>
      <xdr:colOff>219075</xdr:colOff>
      <xdr:row>16</xdr:row>
      <xdr:rowOff>180975</xdr:rowOff>
    </xdr:to>
    <xdr:sp>
      <xdr:nvSpPr>
        <xdr:cNvPr id="3" name="Oval 8"/>
        <xdr:cNvSpPr>
          <a:spLocks/>
        </xdr:cNvSpPr>
      </xdr:nvSpPr>
      <xdr:spPr>
        <a:xfrm>
          <a:off x="8429625" y="4457700"/>
          <a:ext cx="57150" cy="57150"/>
        </a:xfrm>
        <a:prstGeom prst="ellipse">
          <a:avLst/>
        </a:prstGeom>
        <a:solidFill>
          <a:srgbClr val="800000"/>
        </a:solidFill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19</xdr:col>
      <xdr:colOff>171450</xdr:colOff>
      <xdr:row>17</xdr:row>
      <xdr:rowOff>171450</xdr:rowOff>
    </xdr:from>
    <xdr:to>
      <xdr:col>21</xdr:col>
      <xdr:colOff>28575</xdr:colOff>
      <xdr:row>17</xdr:row>
      <xdr:rowOff>171450</xdr:rowOff>
    </xdr:to>
    <xdr:sp>
      <xdr:nvSpPr>
        <xdr:cNvPr id="4" name="Line 9"/>
        <xdr:cNvSpPr>
          <a:spLocks/>
        </xdr:cNvSpPr>
      </xdr:nvSpPr>
      <xdr:spPr>
        <a:xfrm>
          <a:off x="8439150" y="4752975"/>
          <a:ext cx="333375" cy="0"/>
        </a:xfrm>
        <a:prstGeom prst="line">
          <a:avLst/>
        </a:prstGeom>
        <a:noFill/>
        <a:ln w="6350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21</xdr:col>
      <xdr:colOff>66675</xdr:colOff>
      <xdr:row>19</xdr:row>
      <xdr:rowOff>123825</xdr:rowOff>
    </xdr:from>
    <xdr:to>
      <xdr:col>21</xdr:col>
      <xdr:colOff>123825</xdr:colOff>
      <xdr:row>19</xdr:row>
      <xdr:rowOff>171450</xdr:rowOff>
    </xdr:to>
    <xdr:sp>
      <xdr:nvSpPr>
        <xdr:cNvPr id="5" name="Oval 10"/>
        <xdr:cNvSpPr>
          <a:spLocks/>
        </xdr:cNvSpPr>
      </xdr:nvSpPr>
      <xdr:spPr>
        <a:xfrm>
          <a:off x="8810625" y="5219700"/>
          <a:ext cx="57150" cy="57150"/>
        </a:xfrm>
        <a:prstGeom prst="ellipse">
          <a:avLst/>
        </a:prstGeom>
        <a:solidFill>
          <a:srgbClr val="800000"/>
        </a:solidFill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19050</xdr:colOff>
      <xdr:row>9</xdr:row>
      <xdr:rowOff>161925</xdr:rowOff>
    </xdr:from>
    <xdr:to>
      <xdr:col>4</xdr:col>
      <xdr:colOff>209550</xdr:colOff>
      <xdr:row>9</xdr:row>
      <xdr:rowOff>161925</xdr:rowOff>
    </xdr:to>
    <xdr:sp>
      <xdr:nvSpPr>
        <xdr:cNvPr id="6" name="Line 19"/>
        <xdr:cNvSpPr>
          <a:spLocks/>
        </xdr:cNvSpPr>
      </xdr:nvSpPr>
      <xdr:spPr>
        <a:xfrm>
          <a:off x="4752975" y="2686050"/>
          <a:ext cx="19050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9525</xdr:colOff>
      <xdr:row>10</xdr:row>
      <xdr:rowOff>161925</xdr:rowOff>
    </xdr:from>
    <xdr:to>
      <xdr:col>11</xdr:col>
      <xdr:colOff>9525</xdr:colOff>
      <xdr:row>10</xdr:row>
      <xdr:rowOff>161925</xdr:rowOff>
    </xdr:to>
    <xdr:sp>
      <xdr:nvSpPr>
        <xdr:cNvPr id="7" name="Line 20"/>
        <xdr:cNvSpPr>
          <a:spLocks/>
        </xdr:cNvSpPr>
      </xdr:nvSpPr>
      <xdr:spPr>
        <a:xfrm>
          <a:off x="4962525" y="2943225"/>
          <a:ext cx="140970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18</xdr:col>
      <xdr:colOff>209550</xdr:colOff>
      <xdr:row>14</xdr:row>
      <xdr:rowOff>161925</xdr:rowOff>
    </xdr:from>
    <xdr:to>
      <xdr:col>19</xdr:col>
      <xdr:colOff>171450</xdr:colOff>
      <xdr:row>14</xdr:row>
      <xdr:rowOff>161925</xdr:rowOff>
    </xdr:to>
    <xdr:sp>
      <xdr:nvSpPr>
        <xdr:cNvPr id="8" name="Line 21"/>
        <xdr:cNvSpPr>
          <a:spLocks/>
        </xdr:cNvSpPr>
      </xdr:nvSpPr>
      <xdr:spPr>
        <a:xfrm>
          <a:off x="8239125" y="3971925"/>
          <a:ext cx="200025" cy="0"/>
        </a:xfrm>
        <a:prstGeom prst="line">
          <a:avLst/>
        </a:prstGeom>
        <a:noFill/>
        <a:ln w="6350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19</xdr:col>
      <xdr:colOff>133350</xdr:colOff>
      <xdr:row>15</xdr:row>
      <xdr:rowOff>114300</xdr:rowOff>
    </xdr:from>
    <xdr:to>
      <xdr:col>19</xdr:col>
      <xdr:colOff>190500</xdr:colOff>
      <xdr:row>15</xdr:row>
      <xdr:rowOff>171450</xdr:rowOff>
    </xdr:to>
    <xdr:sp>
      <xdr:nvSpPr>
        <xdr:cNvPr id="9" name="Oval 22"/>
        <xdr:cNvSpPr>
          <a:spLocks/>
        </xdr:cNvSpPr>
      </xdr:nvSpPr>
      <xdr:spPr>
        <a:xfrm>
          <a:off x="8401050" y="4181475"/>
          <a:ext cx="57150" cy="57150"/>
        </a:xfrm>
        <a:prstGeom prst="ellipse">
          <a:avLst/>
        </a:prstGeom>
        <a:solidFill>
          <a:srgbClr val="800000"/>
        </a:solidFill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21</xdr:col>
      <xdr:colOff>47625</xdr:colOff>
      <xdr:row>18</xdr:row>
      <xdr:rowOff>133350</xdr:rowOff>
    </xdr:from>
    <xdr:to>
      <xdr:col>21</xdr:col>
      <xdr:colOff>104775</xdr:colOff>
      <xdr:row>18</xdr:row>
      <xdr:rowOff>180975</xdr:rowOff>
    </xdr:to>
    <xdr:sp>
      <xdr:nvSpPr>
        <xdr:cNvPr id="10" name="Oval 23"/>
        <xdr:cNvSpPr>
          <a:spLocks/>
        </xdr:cNvSpPr>
      </xdr:nvSpPr>
      <xdr:spPr>
        <a:xfrm>
          <a:off x="8791575" y="4972050"/>
          <a:ext cx="57150" cy="57150"/>
        </a:xfrm>
        <a:prstGeom prst="ellipse">
          <a:avLst/>
        </a:prstGeom>
        <a:solidFill>
          <a:srgbClr val="800000"/>
        </a:solidFill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21</xdr:col>
      <xdr:colOff>114300</xdr:colOff>
      <xdr:row>20</xdr:row>
      <xdr:rowOff>190500</xdr:rowOff>
    </xdr:from>
    <xdr:to>
      <xdr:col>22</xdr:col>
      <xdr:colOff>152400</xdr:colOff>
      <xdr:row>20</xdr:row>
      <xdr:rowOff>190500</xdr:rowOff>
    </xdr:to>
    <xdr:sp>
      <xdr:nvSpPr>
        <xdr:cNvPr id="11" name="Line 24"/>
        <xdr:cNvSpPr>
          <a:spLocks/>
        </xdr:cNvSpPr>
      </xdr:nvSpPr>
      <xdr:spPr>
        <a:xfrm>
          <a:off x="8858250" y="5543550"/>
          <a:ext cx="276225" cy="0"/>
        </a:xfrm>
        <a:prstGeom prst="line">
          <a:avLst/>
        </a:prstGeom>
        <a:noFill/>
        <a:ln w="6350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22</xdr:col>
      <xdr:colOff>123825</xdr:colOff>
      <xdr:row>21</xdr:row>
      <xdr:rowOff>142875</xdr:rowOff>
    </xdr:from>
    <xdr:to>
      <xdr:col>22</xdr:col>
      <xdr:colOff>180975</xdr:colOff>
      <xdr:row>21</xdr:row>
      <xdr:rowOff>190500</xdr:rowOff>
    </xdr:to>
    <xdr:sp>
      <xdr:nvSpPr>
        <xdr:cNvPr id="12" name="Oval 25"/>
        <xdr:cNvSpPr>
          <a:spLocks/>
        </xdr:cNvSpPr>
      </xdr:nvSpPr>
      <xdr:spPr>
        <a:xfrm>
          <a:off x="9105900" y="5753100"/>
          <a:ext cx="57150" cy="57150"/>
        </a:xfrm>
        <a:prstGeom prst="ellipse">
          <a:avLst/>
        </a:prstGeom>
        <a:solidFill>
          <a:srgbClr val="800000"/>
        </a:solidFill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23</xdr:col>
      <xdr:colOff>114300</xdr:colOff>
      <xdr:row>22</xdr:row>
      <xdr:rowOff>142875</xdr:rowOff>
    </xdr:from>
    <xdr:to>
      <xdr:col>23</xdr:col>
      <xdr:colOff>171450</xdr:colOff>
      <xdr:row>22</xdr:row>
      <xdr:rowOff>190500</xdr:rowOff>
    </xdr:to>
    <xdr:sp>
      <xdr:nvSpPr>
        <xdr:cNvPr id="13" name="Oval 26"/>
        <xdr:cNvSpPr>
          <a:spLocks/>
        </xdr:cNvSpPr>
      </xdr:nvSpPr>
      <xdr:spPr>
        <a:xfrm>
          <a:off x="9334500" y="6010275"/>
          <a:ext cx="57150" cy="57150"/>
        </a:xfrm>
        <a:prstGeom prst="ellipse">
          <a:avLst/>
        </a:prstGeom>
        <a:solidFill>
          <a:srgbClr val="800000"/>
        </a:solidFill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19050</xdr:colOff>
      <xdr:row>11</xdr:row>
      <xdr:rowOff>171450</xdr:rowOff>
    </xdr:from>
    <xdr:to>
      <xdr:col>17</xdr:col>
      <xdr:colOff>228600</xdr:colOff>
      <xdr:row>11</xdr:row>
      <xdr:rowOff>171450</xdr:rowOff>
    </xdr:to>
    <xdr:sp>
      <xdr:nvSpPr>
        <xdr:cNvPr id="14" name="Line 28"/>
        <xdr:cNvSpPr>
          <a:spLocks/>
        </xdr:cNvSpPr>
      </xdr:nvSpPr>
      <xdr:spPr>
        <a:xfrm>
          <a:off x="6381750" y="3209925"/>
          <a:ext cx="163830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66"/>
  <sheetViews>
    <sheetView showGridLines="0" view="pageBreakPreview" zoomScaleSheetLayoutView="100" workbookViewId="0" topLeftCell="A145">
      <selection activeCell="A154" sqref="A154:IV160"/>
    </sheetView>
  </sheetViews>
  <sheetFormatPr defaultColWidth="9.00390625" defaultRowHeight="14.25"/>
  <cols>
    <col min="1" max="1" width="4.375" style="30" bestFit="1" customWidth="1"/>
    <col min="2" max="2" width="45.625" style="30" customWidth="1"/>
    <col min="3" max="3" width="8.625" style="30" customWidth="1"/>
    <col min="4" max="4" width="9.25390625" style="30" customWidth="1"/>
    <col min="5" max="6" width="2.875" style="30" customWidth="1"/>
    <col min="7" max="23" width="3.125" style="30" customWidth="1"/>
    <col min="24" max="24" width="3.375" style="30" customWidth="1"/>
    <col min="25" max="25" width="1.25" style="30" customWidth="1"/>
    <col min="26" max="30" width="0" style="30" hidden="1" customWidth="1"/>
    <col min="31" max="16384" width="9.00390625" style="30" customWidth="1"/>
  </cols>
  <sheetData>
    <row r="1" spans="1:24" ht="21" customHeight="1">
      <c r="A1" s="156" t="s">
        <v>0</v>
      </c>
      <c r="B1" s="156"/>
      <c r="C1" s="156"/>
      <c r="D1" s="156" t="s">
        <v>1</v>
      </c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</row>
    <row r="2" spans="1:24" ht="21.75" customHeight="1">
      <c r="A2" s="157" t="s">
        <v>22</v>
      </c>
      <c r="B2" s="157"/>
      <c r="C2" s="157"/>
      <c r="D2" s="157" t="s">
        <v>2</v>
      </c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</row>
    <row r="3" spans="1:24" ht="43.5" customHeight="1">
      <c r="A3" s="154" t="s">
        <v>165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</row>
    <row r="4" spans="1:24" ht="36" customHeight="1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</row>
    <row r="5" spans="1:24" ht="17.25" customHeight="1">
      <c r="A5" s="158" t="s">
        <v>3</v>
      </c>
      <c r="B5" s="158" t="s">
        <v>4</v>
      </c>
      <c r="C5" s="161" t="s">
        <v>14</v>
      </c>
      <c r="D5" s="161" t="s">
        <v>19</v>
      </c>
      <c r="E5" s="151" t="s">
        <v>18</v>
      </c>
      <c r="F5" s="152"/>
      <c r="G5" s="152"/>
      <c r="H5" s="152"/>
      <c r="I5" s="153"/>
      <c r="J5" s="148" t="s">
        <v>15</v>
      </c>
      <c r="K5" s="149"/>
      <c r="L5" s="149"/>
      <c r="M5" s="150"/>
      <c r="N5" s="148" t="s">
        <v>16</v>
      </c>
      <c r="O5" s="149"/>
      <c r="P5" s="149"/>
      <c r="Q5" s="149"/>
      <c r="R5" s="150"/>
      <c r="S5" s="148" t="s">
        <v>17</v>
      </c>
      <c r="T5" s="149"/>
      <c r="U5" s="149"/>
      <c r="V5" s="150"/>
      <c r="W5" s="148" t="s">
        <v>94</v>
      </c>
      <c r="X5" s="150"/>
    </row>
    <row r="6" spans="1:24" s="32" customFormat="1" ht="16.5" customHeight="1">
      <c r="A6" s="159"/>
      <c r="B6" s="159"/>
      <c r="C6" s="159"/>
      <c r="D6" s="159"/>
      <c r="E6" s="37">
        <f aca="true" t="shared" si="0" ref="E6:X6">E8+5</f>
        <v>42427</v>
      </c>
      <c r="F6" s="9">
        <f t="shared" si="0"/>
        <v>42434</v>
      </c>
      <c r="G6" s="9">
        <f t="shared" si="0"/>
        <v>42441</v>
      </c>
      <c r="H6" s="9">
        <f t="shared" si="0"/>
        <v>42448</v>
      </c>
      <c r="I6" s="10">
        <f t="shared" si="0"/>
        <v>42455</v>
      </c>
      <c r="J6" s="37">
        <f t="shared" si="0"/>
        <v>42462</v>
      </c>
      <c r="K6" s="9">
        <f t="shared" si="0"/>
        <v>42469</v>
      </c>
      <c r="L6" s="9">
        <f t="shared" si="0"/>
        <v>42476</v>
      </c>
      <c r="M6" s="10">
        <f t="shared" si="0"/>
        <v>42483</v>
      </c>
      <c r="N6" s="37">
        <f t="shared" si="0"/>
        <v>42490</v>
      </c>
      <c r="O6" s="9">
        <f t="shared" si="0"/>
        <v>42497</v>
      </c>
      <c r="P6" s="9">
        <f t="shared" si="0"/>
        <v>42504</v>
      </c>
      <c r="Q6" s="9">
        <f t="shared" si="0"/>
        <v>42511</v>
      </c>
      <c r="R6" s="10">
        <f t="shared" si="0"/>
        <v>42518</v>
      </c>
      <c r="S6" s="37">
        <f t="shared" si="0"/>
        <v>42525</v>
      </c>
      <c r="T6" s="9">
        <f t="shared" si="0"/>
        <v>42532</v>
      </c>
      <c r="U6" s="9">
        <f t="shared" si="0"/>
        <v>42539</v>
      </c>
      <c r="V6" s="10">
        <f t="shared" si="0"/>
        <v>42546</v>
      </c>
      <c r="W6" s="41">
        <f t="shared" si="0"/>
        <v>42553</v>
      </c>
      <c r="X6" s="10">
        <f t="shared" si="0"/>
        <v>42560</v>
      </c>
    </row>
    <row r="7" spans="1:24" s="32" customFormat="1" ht="6" customHeight="1">
      <c r="A7" s="159"/>
      <c r="B7" s="159"/>
      <c r="C7" s="159"/>
      <c r="D7" s="159"/>
      <c r="E7" s="38" t="s">
        <v>20</v>
      </c>
      <c r="F7" s="11" t="s">
        <v>20</v>
      </c>
      <c r="G7" s="11" t="s">
        <v>20</v>
      </c>
      <c r="H7" s="11" t="s">
        <v>20</v>
      </c>
      <c r="I7" s="12" t="s">
        <v>20</v>
      </c>
      <c r="J7" s="38" t="s">
        <v>20</v>
      </c>
      <c r="K7" s="11" t="s">
        <v>20</v>
      </c>
      <c r="L7" s="11" t="s">
        <v>20</v>
      </c>
      <c r="M7" s="12" t="s">
        <v>20</v>
      </c>
      <c r="N7" s="38" t="s">
        <v>20</v>
      </c>
      <c r="O7" s="11" t="s">
        <v>20</v>
      </c>
      <c r="P7" s="11" t="s">
        <v>20</v>
      </c>
      <c r="Q7" s="11" t="s">
        <v>20</v>
      </c>
      <c r="R7" s="12" t="s">
        <v>20</v>
      </c>
      <c r="S7" s="38" t="s">
        <v>20</v>
      </c>
      <c r="T7" s="11" t="s">
        <v>20</v>
      </c>
      <c r="U7" s="11" t="s">
        <v>20</v>
      </c>
      <c r="V7" s="12" t="s">
        <v>20</v>
      </c>
      <c r="W7" s="42" t="s">
        <v>20</v>
      </c>
      <c r="X7" s="12" t="s">
        <v>20</v>
      </c>
    </row>
    <row r="8" spans="1:24" s="32" customFormat="1" ht="16.5" customHeight="1">
      <c r="A8" s="159"/>
      <c r="B8" s="159"/>
      <c r="C8" s="159"/>
      <c r="D8" s="159"/>
      <c r="E8" s="39">
        <v>42422</v>
      </c>
      <c r="F8" s="13">
        <f aca="true" t="shared" si="1" ref="F8:X8">E6+2</f>
        <v>42429</v>
      </c>
      <c r="G8" s="13">
        <f t="shared" si="1"/>
        <v>42436</v>
      </c>
      <c r="H8" s="13">
        <f t="shared" si="1"/>
        <v>42443</v>
      </c>
      <c r="I8" s="14">
        <f t="shared" si="1"/>
        <v>42450</v>
      </c>
      <c r="J8" s="39">
        <f t="shared" si="1"/>
        <v>42457</v>
      </c>
      <c r="K8" s="13">
        <f t="shared" si="1"/>
        <v>42464</v>
      </c>
      <c r="L8" s="13">
        <f t="shared" si="1"/>
        <v>42471</v>
      </c>
      <c r="M8" s="14">
        <f t="shared" si="1"/>
        <v>42478</v>
      </c>
      <c r="N8" s="39">
        <f t="shared" si="1"/>
        <v>42485</v>
      </c>
      <c r="O8" s="13">
        <f t="shared" si="1"/>
        <v>42492</v>
      </c>
      <c r="P8" s="13">
        <f t="shared" si="1"/>
        <v>42499</v>
      </c>
      <c r="Q8" s="13">
        <f t="shared" si="1"/>
        <v>42506</v>
      </c>
      <c r="R8" s="14">
        <f t="shared" si="1"/>
        <v>42513</v>
      </c>
      <c r="S8" s="39">
        <f t="shared" si="1"/>
        <v>42520</v>
      </c>
      <c r="T8" s="13">
        <f t="shared" si="1"/>
        <v>42527</v>
      </c>
      <c r="U8" s="13">
        <f t="shared" si="1"/>
        <v>42534</v>
      </c>
      <c r="V8" s="14">
        <f t="shared" si="1"/>
        <v>42541</v>
      </c>
      <c r="W8" s="43">
        <f t="shared" si="1"/>
        <v>42548</v>
      </c>
      <c r="X8" s="14">
        <f t="shared" si="1"/>
        <v>42555</v>
      </c>
    </row>
    <row r="9" spans="1:25" ht="20.25" customHeight="1">
      <c r="A9" s="160"/>
      <c r="B9" s="160"/>
      <c r="C9" s="160"/>
      <c r="D9" s="160"/>
      <c r="E9" s="76">
        <v>30</v>
      </c>
      <c r="F9" s="77">
        <f aca="true" t="shared" si="2" ref="F9:X9">E9+1</f>
        <v>31</v>
      </c>
      <c r="G9" s="77">
        <f t="shared" si="2"/>
        <v>32</v>
      </c>
      <c r="H9" s="77">
        <f t="shared" si="2"/>
        <v>33</v>
      </c>
      <c r="I9" s="78">
        <f t="shared" si="2"/>
        <v>34</v>
      </c>
      <c r="J9" s="40">
        <f t="shared" si="2"/>
        <v>35</v>
      </c>
      <c r="K9" s="15">
        <f t="shared" si="2"/>
        <v>36</v>
      </c>
      <c r="L9" s="15">
        <f t="shared" si="2"/>
        <v>37</v>
      </c>
      <c r="M9" s="17">
        <f t="shared" si="2"/>
        <v>38</v>
      </c>
      <c r="N9" s="40">
        <f t="shared" si="2"/>
        <v>39</v>
      </c>
      <c r="O9" s="15">
        <f t="shared" si="2"/>
        <v>40</v>
      </c>
      <c r="P9" s="15">
        <f t="shared" si="2"/>
        <v>41</v>
      </c>
      <c r="Q9" s="15">
        <f t="shared" si="2"/>
        <v>42</v>
      </c>
      <c r="R9" s="17">
        <f t="shared" si="2"/>
        <v>43</v>
      </c>
      <c r="S9" s="40">
        <f t="shared" si="2"/>
        <v>44</v>
      </c>
      <c r="T9" s="15">
        <f t="shared" si="2"/>
        <v>45</v>
      </c>
      <c r="U9" s="15">
        <f t="shared" si="2"/>
        <v>46</v>
      </c>
      <c r="V9" s="17">
        <f t="shared" si="2"/>
        <v>47</v>
      </c>
      <c r="W9" s="44">
        <f t="shared" si="2"/>
        <v>48</v>
      </c>
      <c r="X9" s="17">
        <f t="shared" si="2"/>
        <v>49</v>
      </c>
      <c r="Y9" s="32"/>
    </row>
    <row r="10" spans="1:26" ht="20.25" customHeight="1">
      <c r="A10" s="59" t="s">
        <v>26</v>
      </c>
      <c r="B10" s="136" t="s">
        <v>93</v>
      </c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8"/>
      <c r="Y10" s="32"/>
      <c r="Z10" s="30" t="s">
        <v>75</v>
      </c>
    </row>
    <row r="11" spans="1:26" ht="20.25" customHeight="1">
      <c r="A11" s="60">
        <v>1</v>
      </c>
      <c r="B11" s="61" t="s">
        <v>29</v>
      </c>
      <c r="C11" s="61" t="s">
        <v>31</v>
      </c>
      <c r="D11" s="61" t="s">
        <v>60</v>
      </c>
      <c r="E11" s="33"/>
      <c r="F11" s="54"/>
      <c r="G11" s="54"/>
      <c r="H11" s="24"/>
      <c r="I11" s="25"/>
      <c r="J11" s="45"/>
      <c r="K11" s="24"/>
      <c r="L11" s="24"/>
      <c r="M11" s="55" t="s">
        <v>95</v>
      </c>
      <c r="N11" s="45"/>
      <c r="O11" s="54"/>
      <c r="P11" s="24"/>
      <c r="Q11" s="24"/>
      <c r="R11" s="25"/>
      <c r="S11" s="45"/>
      <c r="T11" s="24"/>
      <c r="U11" s="24"/>
      <c r="V11" s="25"/>
      <c r="W11" s="45"/>
      <c r="X11" s="25"/>
      <c r="Y11" s="32"/>
      <c r="Z11" s="30" t="s">
        <v>76</v>
      </c>
    </row>
    <row r="12" spans="1:26" ht="20.25" customHeight="1">
      <c r="A12" s="5">
        <f aca="true" t="shared" si="3" ref="A12:A29">A11+1</f>
        <v>2</v>
      </c>
      <c r="B12" s="6" t="s">
        <v>63</v>
      </c>
      <c r="C12" s="7" t="s">
        <v>23</v>
      </c>
      <c r="D12" s="7" t="s">
        <v>25</v>
      </c>
      <c r="E12" s="34"/>
      <c r="F12" s="1"/>
      <c r="G12" s="1"/>
      <c r="H12" s="1"/>
      <c r="I12" s="29"/>
      <c r="J12" s="31"/>
      <c r="K12" s="1"/>
      <c r="L12" s="1"/>
      <c r="M12" s="82" t="s">
        <v>168</v>
      </c>
      <c r="N12" s="83"/>
      <c r="O12" s="4"/>
      <c r="P12" s="1"/>
      <c r="Q12" s="1"/>
      <c r="R12" s="29"/>
      <c r="S12" s="31"/>
      <c r="T12" s="1"/>
      <c r="U12" s="1"/>
      <c r="V12" s="29"/>
      <c r="W12" s="31"/>
      <c r="X12" s="18"/>
      <c r="Y12" s="32"/>
      <c r="Z12" s="30" t="s">
        <v>77</v>
      </c>
    </row>
    <row r="13" spans="1:26" ht="20.25" customHeight="1">
      <c r="A13" s="5">
        <f t="shared" si="3"/>
        <v>3</v>
      </c>
      <c r="B13" s="7" t="s">
        <v>67</v>
      </c>
      <c r="C13" s="7" t="s">
        <v>27</v>
      </c>
      <c r="D13" s="7" t="s">
        <v>60</v>
      </c>
      <c r="E13" s="26"/>
      <c r="F13" s="3"/>
      <c r="G13" s="3"/>
      <c r="H13" s="27"/>
      <c r="I13" s="28"/>
      <c r="J13" s="46"/>
      <c r="K13" s="27"/>
      <c r="L13" s="27"/>
      <c r="M13" s="82" t="s">
        <v>96</v>
      </c>
      <c r="N13" s="83"/>
      <c r="O13" s="4"/>
      <c r="P13" s="4"/>
      <c r="Q13" s="27"/>
      <c r="R13" s="28"/>
      <c r="S13" s="46"/>
      <c r="T13" s="27"/>
      <c r="U13" s="27"/>
      <c r="V13" s="28"/>
      <c r="W13" s="46"/>
      <c r="X13" s="28"/>
      <c r="Y13" s="32"/>
      <c r="Z13" s="30" t="s">
        <v>78</v>
      </c>
    </row>
    <row r="14" spans="1:25" ht="20.25" customHeight="1">
      <c r="A14" s="5">
        <f t="shared" si="3"/>
        <v>4</v>
      </c>
      <c r="B14" s="6" t="s">
        <v>24</v>
      </c>
      <c r="C14" s="7" t="s">
        <v>8</v>
      </c>
      <c r="D14" s="7" t="s">
        <v>12</v>
      </c>
      <c r="E14" s="34"/>
      <c r="F14" s="1"/>
      <c r="G14" s="1"/>
      <c r="H14" s="1"/>
      <c r="I14" s="29"/>
      <c r="J14" s="31"/>
      <c r="K14" s="1"/>
      <c r="L14" s="1"/>
      <c r="M14" s="48" t="s">
        <v>169</v>
      </c>
      <c r="N14" s="47"/>
      <c r="O14" s="1"/>
      <c r="P14" s="1"/>
      <c r="Q14" s="1"/>
      <c r="R14" s="29"/>
      <c r="S14" s="31"/>
      <c r="T14" s="1"/>
      <c r="U14" s="1"/>
      <c r="V14" s="29"/>
      <c r="W14" s="31"/>
      <c r="X14" s="18"/>
      <c r="Y14" s="32"/>
    </row>
    <row r="15" spans="1:25" ht="20.25" customHeight="1">
      <c r="A15" s="5">
        <f t="shared" si="3"/>
        <v>5</v>
      </c>
      <c r="B15" s="6" t="s">
        <v>40</v>
      </c>
      <c r="C15" s="7" t="s">
        <v>8</v>
      </c>
      <c r="D15" s="7" t="s">
        <v>25</v>
      </c>
      <c r="E15" s="34"/>
      <c r="F15" s="1"/>
      <c r="G15" s="1"/>
      <c r="H15" s="1"/>
      <c r="I15" s="29"/>
      <c r="J15" s="31"/>
      <c r="K15" s="1"/>
      <c r="L15" s="1"/>
      <c r="M15" s="48" t="s">
        <v>170</v>
      </c>
      <c r="N15" s="47"/>
      <c r="O15" s="1"/>
      <c r="P15" s="1"/>
      <c r="Q15" s="1"/>
      <c r="R15" s="29"/>
      <c r="S15" s="31"/>
      <c r="T15" s="1"/>
      <c r="U15" s="1"/>
      <c r="V15" s="29"/>
      <c r="W15" s="31"/>
      <c r="X15" s="18"/>
      <c r="Y15" s="32"/>
    </row>
    <row r="16" spans="1:26" ht="20.25" customHeight="1">
      <c r="A16" s="5">
        <f t="shared" si="3"/>
        <v>6</v>
      </c>
      <c r="B16" s="6" t="s">
        <v>72</v>
      </c>
      <c r="C16" s="7" t="s">
        <v>8</v>
      </c>
      <c r="D16" s="7" t="s">
        <v>13</v>
      </c>
      <c r="E16" s="34"/>
      <c r="F16" s="1"/>
      <c r="G16" s="1"/>
      <c r="H16" s="1"/>
      <c r="I16" s="29"/>
      <c r="J16" s="31"/>
      <c r="K16" s="1"/>
      <c r="L16" s="1"/>
      <c r="M16" s="48" t="s">
        <v>186</v>
      </c>
      <c r="N16" s="47"/>
      <c r="O16" s="3"/>
      <c r="P16" s="3"/>
      <c r="Q16" s="1"/>
      <c r="R16" s="29"/>
      <c r="S16" s="31"/>
      <c r="T16" s="1"/>
      <c r="U16" s="1"/>
      <c r="V16" s="29"/>
      <c r="W16" s="31"/>
      <c r="X16" s="18"/>
      <c r="Y16" s="32"/>
      <c r="Z16" s="30" t="s">
        <v>79</v>
      </c>
    </row>
    <row r="17" spans="1:25" ht="20.25" customHeight="1">
      <c r="A17" s="5">
        <f t="shared" si="3"/>
        <v>7</v>
      </c>
      <c r="B17" s="6" t="s">
        <v>41</v>
      </c>
      <c r="C17" s="7" t="s">
        <v>9</v>
      </c>
      <c r="D17" s="7" t="s">
        <v>13</v>
      </c>
      <c r="E17" s="34"/>
      <c r="F17" s="1"/>
      <c r="G17" s="1"/>
      <c r="H17" s="1"/>
      <c r="I17" s="29"/>
      <c r="J17" s="31"/>
      <c r="K17" s="1"/>
      <c r="L17" s="1"/>
      <c r="M17" s="29"/>
      <c r="N17" s="49" t="s">
        <v>171</v>
      </c>
      <c r="O17" s="2"/>
      <c r="P17" s="2"/>
      <c r="Q17" s="2"/>
      <c r="R17" s="29"/>
      <c r="S17" s="31"/>
      <c r="T17" s="1"/>
      <c r="U17" s="1"/>
      <c r="V17" s="29"/>
      <c r="W17" s="31"/>
      <c r="X17" s="18"/>
      <c r="Y17" s="32"/>
    </row>
    <row r="18" spans="1:28" ht="20.25" customHeight="1">
      <c r="A18" s="5">
        <f t="shared" si="3"/>
        <v>8</v>
      </c>
      <c r="B18" s="6" t="s">
        <v>73</v>
      </c>
      <c r="C18" s="7" t="s">
        <v>8</v>
      </c>
      <c r="D18" s="7" t="s">
        <v>13</v>
      </c>
      <c r="E18" s="34"/>
      <c r="F18" s="1"/>
      <c r="G18" s="1"/>
      <c r="H18" s="1"/>
      <c r="I18" s="29"/>
      <c r="J18" s="31"/>
      <c r="K18" s="1"/>
      <c r="L18" s="1"/>
      <c r="M18" s="29"/>
      <c r="N18" s="47" t="s">
        <v>187</v>
      </c>
      <c r="O18" s="1"/>
      <c r="P18" s="1"/>
      <c r="Q18" s="1"/>
      <c r="R18" s="29"/>
      <c r="S18" s="31"/>
      <c r="T18" s="1"/>
      <c r="U18" s="1"/>
      <c r="V18" s="29"/>
      <c r="W18" s="31"/>
      <c r="X18" s="18"/>
      <c r="Y18" s="32"/>
      <c r="AB18" s="30">
        <v>109</v>
      </c>
    </row>
    <row r="19" spans="1:28" ht="20.25" customHeight="1">
      <c r="A19" s="5">
        <f t="shared" si="3"/>
        <v>9</v>
      </c>
      <c r="B19" s="6" t="s">
        <v>42</v>
      </c>
      <c r="C19" s="7" t="s">
        <v>82</v>
      </c>
      <c r="D19" s="7" t="s">
        <v>13</v>
      </c>
      <c r="E19" s="34"/>
      <c r="F19" s="1"/>
      <c r="G19" s="1"/>
      <c r="H19" s="1"/>
      <c r="I19" s="29"/>
      <c r="J19" s="31"/>
      <c r="K19" s="1"/>
      <c r="L19" s="1"/>
      <c r="M19" s="29"/>
      <c r="N19" s="31"/>
      <c r="O19" s="1"/>
      <c r="P19" s="1"/>
      <c r="Q19" s="2" t="s">
        <v>172</v>
      </c>
      <c r="R19" s="29"/>
      <c r="S19" s="31"/>
      <c r="T19" s="1"/>
      <c r="U19" s="1"/>
      <c r="V19" s="29"/>
      <c r="W19" s="31"/>
      <c r="X19" s="18"/>
      <c r="Y19" s="32"/>
      <c r="Z19" s="30" t="s">
        <v>82</v>
      </c>
      <c r="AB19" s="30">
        <f>109/30</f>
        <v>3.6333333333333333</v>
      </c>
    </row>
    <row r="20" spans="1:28" ht="20.25" customHeight="1">
      <c r="A20" s="5">
        <f t="shared" si="3"/>
        <v>10</v>
      </c>
      <c r="B20" s="6" t="s">
        <v>90</v>
      </c>
      <c r="C20" s="7" t="s">
        <v>11</v>
      </c>
      <c r="D20" s="7" t="s">
        <v>13</v>
      </c>
      <c r="E20" s="34"/>
      <c r="F20" s="1"/>
      <c r="G20" s="1"/>
      <c r="H20" s="1"/>
      <c r="I20" s="29"/>
      <c r="J20" s="31"/>
      <c r="K20" s="1"/>
      <c r="L20" s="1"/>
      <c r="M20" s="29"/>
      <c r="N20" s="31"/>
      <c r="O20" s="1"/>
      <c r="P20" s="1"/>
      <c r="Q20" s="3"/>
      <c r="R20" s="48" t="s">
        <v>173</v>
      </c>
      <c r="S20" s="47"/>
      <c r="T20" s="3"/>
      <c r="U20" s="1"/>
      <c r="V20" s="69"/>
      <c r="W20" s="31"/>
      <c r="X20" s="18"/>
      <c r="Y20" s="32"/>
      <c r="AB20" s="30">
        <f>14*7</f>
        <v>98</v>
      </c>
    </row>
    <row r="21" spans="1:25" ht="20.25" customHeight="1">
      <c r="A21" s="5">
        <f t="shared" si="3"/>
        <v>11</v>
      </c>
      <c r="B21" s="6" t="s">
        <v>74</v>
      </c>
      <c r="C21" s="7" t="s">
        <v>8</v>
      </c>
      <c r="D21" s="7" t="s">
        <v>13</v>
      </c>
      <c r="E21" s="34"/>
      <c r="F21" s="1"/>
      <c r="G21" s="1"/>
      <c r="H21" s="1"/>
      <c r="I21" s="29"/>
      <c r="J21" s="31"/>
      <c r="K21" s="1"/>
      <c r="L21" s="1"/>
      <c r="M21" s="29"/>
      <c r="N21" s="31"/>
      <c r="O21" s="1"/>
      <c r="P21" s="1"/>
      <c r="Q21" s="1"/>
      <c r="R21" s="48" t="s">
        <v>174</v>
      </c>
      <c r="S21" s="47"/>
      <c r="T21" s="3"/>
      <c r="U21" s="1"/>
      <c r="V21" s="29"/>
      <c r="W21" s="31"/>
      <c r="X21" s="18"/>
      <c r="Y21" s="32"/>
    </row>
    <row r="22" spans="1:26" ht="20.25" customHeight="1">
      <c r="A22" s="5">
        <f t="shared" si="3"/>
        <v>12</v>
      </c>
      <c r="B22" s="6" t="s">
        <v>43</v>
      </c>
      <c r="C22" s="7" t="s">
        <v>81</v>
      </c>
      <c r="D22" s="7" t="s">
        <v>13</v>
      </c>
      <c r="E22" s="34"/>
      <c r="F22" s="1"/>
      <c r="G22" s="1"/>
      <c r="H22" s="1"/>
      <c r="I22" s="29"/>
      <c r="J22" s="31"/>
      <c r="K22" s="1"/>
      <c r="L22" s="1"/>
      <c r="M22" s="29"/>
      <c r="N22" s="31"/>
      <c r="O22" s="1"/>
      <c r="P22" s="1"/>
      <c r="Q22" s="1"/>
      <c r="R22" s="29"/>
      <c r="S22" s="31"/>
      <c r="T22" s="2" t="s">
        <v>175</v>
      </c>
      <c r="U22" s="2"/>
      <c r="V22" s="18"/>
      <c r="W22" s="31"/>
      <c r="X22" s="18"/>
      <c r="Y22" s="32"/>
      <c r="Z22" s="30" t="s">
        <v>81</v>
      </c>
    </row>
    <row r="23" spans="1:25" ht="20.25" customHeight="1">
      <c r="A23" s="5">
        <f t="shared" si="3"/>
        <v>13</v>
      </c>
      <c r="B23" s="6" t="s">
        <v>44</v>
      </c>
      <c r="C23" s="7" t="s">
        <v>37</v>
      </c>
      <c r="D23" s="7" t="s">
        <v>13</v>
      </c>
      <c r="E23" s="34"/>
      <c r="F23" s="1"/>
      <c r="G23" s="1"/>
      <c r="H23" s="1"/>
      <c r="I23" s="29"/>
      <c r="J23" s="31"/>
      <c r="K23" s="1"/>
      <c r="L23" s="1"/>
      <c r="M23" s="29"/>
      <c r="N23" s="31"/>
      <c r="O23" s="1"/>
      <c r="P23" s="1"/>
      <c r="Q23" s="1"/>
      <c r="R23" s="29"/>
      <c r="S23" s="51" t="s">
        <v>176</v>
      </c>
      <c r="T23" s="20"/>
      <c r="U23" s="21"/>
      <c r="V23" s="35"/>
      <c r="W23" s="51"/>
      <c r="X23" s="18"/>
      <c r="Y23" s="32"/>
    </row>
    <row r="24" spans="1:25" ht="20.25" customHeight="1">
      <c r="A24" s="5">
        <f t="shared" si="3"/>
        <v>14</v>
      </c>
      <c r="B24" s="6" t="s">
        <v>5</v>
      </c>
      <c r="C24" s="7" t="s">
        <v>30</v>
      </c>
      <c r="D24" s="7" t="s">
        <v>13</v>
      </c>
      <c r="E24" s="34"/>
      <c r="F24" s="1"/>
      <c r="G24" s="1"/>
      <c r="H24" s="1"/>
      <c r="I24" s="29"/>
      <c r="J24" s="31"/>
      <c r="K24" s="1"/>
      <c r="L24" s="1"/>
      <c r="M24" s="29"/>
      <c r="N24" s="31"/>
      <c r="O24" s="1"/>
      <c r="P24" s="1"/>
      <c r="Q24" s="1"/>
      <c r="R24" s="29"/>
      <c r="S24" s="31"/>
      <c r="T24" s="20" t="s">
        <v>177</v>
      </c>
      <c r="U24" s="20"/>
      <c r="V24" s="53"/>
      <c r="W24" s="51"/>
      <c r="X24" s="18"/>
      <c r="Y24" s="32"/>
    </row>
    <row r="25" spans="1:25" ht="20.25" customHeight="1">
      <c r="A25" s="5">
        <f t="shared" si="3"/>
        <v>15</v>
      </c>
      <c r="B25" s="6" t="s">
        <v>6</v>
      </c>
      <c r="C25" s="7" t="s">
        <v>27</v>
      </c>
      <c r="D25" s="7" t="s">
        <v>13</v>
      </c>
      <c r="E25" s="34"/>
      <c r="F25" s="1"/>
      <c r="G25" s="1"/>
      <c r="H25" s="1"/>
      <c r="I25" s="29"/>
      <c r="J25" s="31"/>
      <c r="K25" s="1"/>
      <c r="L25" s="1"/>
      <c r="M25" s="29"/>
      <c r="N25" s="31"/>
      <c r="O25" s="1"/>
      <c r="P25" s="1"/>
      <c r="Q25" s="1"/>
      <c r="R25" s="29"/>
      <c r="S25" s="31"/>
      <c r="T25" s="22"/>
      <c r="U25" s="22" t="s">
        <v>178</v>
      </c>
      <c r="V25" s="53"/>
      <c r="W25" s="52"/>
      <c r="X25" s="23"/>
      <c r="Y25" s="32"/>
    </row>
    <row r="26" spans="1:25" ht="20.25" customHeight="1">
      <c r="A26" s="5">
        <f t="shared" si="3"/>
        <v>16</v>
      </c>
      <c r="B26" s="6" t="s">
        <v>7</v>
      </c>
      <c r="C26" s="7" t="s">
        <v>8</v>
      </c>
      <c r="D26" s="7" t="s">
        <v>12</v>
      </c>
      <c r="E26" s="34"/>
      <c r="F26" s="1"/>
      <c r="G26" s="1"/>
      <c r="H26" s="1"/>
      <c r="I26" s="29"/>
      <c r="J26" s="31"/>
      <c r="K26" s="1"/>
      <c r="L26" s="1"/>
      <c r="M26" s="29"/>
      <c r="N26" s="31"/>
      <c r="O26" s="1"/>
      <c r="P26" s="1"/>
      <c r="Q26" s="1"/>
      <c r="R26" s="29"/>
      <c r="S26" s="31"/>
      <c r="T26" s="21"/>
      <c r="U26" s="20" t="s">
        <v>97</v>
      </c>
      <c r="V26" s="35"/>
      <c r="W26" s="51"/>
      <c r="X26" s="18"/>
      <c r="Y26" s="32"/>
    </row>
    <row r="27" spans="1:25" ht="20.25" customHeight="1">
      <c r="A27" s="5">
        <f t="shared" si="3"/>
        <v>17</v>
      </c>
      <c r="B27" s="56" t="s">
        <v>62</v>
      </c>
      <c r="C27" s="57" t="s">
        <v>8</v>
      </c>
      <c r="D27" s="57" t="s">
        <v>12</v>
      </c>
      <c r="E27" s="34"/>
      <c r="F27" s="1"/>
      <c r="G27" s="1"/>
      <c r="H27" s="1"/>
      <c r="I27" s="29"/>
      <c r="J27" s="31"/>
      <c r="K27" s="1"/>
      <c r="L27" s="1"/>
      <c r="M27" s="29"/>
      <c r="N27" s="31"/>
      <c r="O27" s="1"/>
      <c r="P27" s="1"/>
      <c r="Q27" s="1"/>
      <c r="R27" s="29"/>
      <c r="S27" s="31"/>
      <c r="T27" s="21"/>
      <c r="U27" s="21"/>
      <c r="V27" s="35" t="s">
        <v>98</v>
      </c>
      <c r="W27" s="51"/>
      <c r="X27" s="18"/>
      <c r="Y27" s="32"/>
    </row>
    <row r="28" spans="1:25" ht="20.25" customHeight="1">
      <c r="A28" s="5">
        <f t="shared" si="3"/>
        <v>18</v>
      </c>
      <c r="B28" s="6" t="s">
        <v>91</v>
      </c>
      <c r="C28" s="7" t="s">
        <v>8</v>
      </c>
      <c r="D28" s="7" t="s">
        <v>12</v>
      </c>
      <c r="E28" s="34"/>
      <c r="F28" s="1"/>
      <c r="G28" s="1"/>
      <c r="H28" s="1"/>
      <c r="I28" s="29"/>
      <c r="J28" s="31"/>
      <c r="K28" s="1"/>
      <c r="L28" s="1"/>
      <c r="M28" s="29"/>
      <c r="N28" s="31"/>
      <c r="O28" s="1"/>
      <c r="P28" s="1"/>
      <c r="Q28" s="1"/>
      <c r="R28" s="29"/>
      <c r="S28" s="31"/>
      <c r="T28" s="21"/>
      <c r="U28" s="21"/>
      <c r="V28" s="69" t="s">
        <v>99</v>
      </c>
      <c r="W28" s="84"/>
      <c r="X28" s="69"/>
      <c r="Y28" s="32"/>
    </row>
    <row r="29" spans="1:25" ht="20.25" customHeight="1">
      <c r="A29" s="5">
        <f t="shared" si="3"/>
        <v>19</v>
      </c>
      <c r="B29" s="72" t="s">
        <v>92</v>
      </c>
      <c r="C29" s="73"/>
      <c r="D29" s="7" t="s">
        <v>12</v>
      </c>
      <c r="E29" s="90"/>
      <c r="F29" s="91"/>
      <c r="G29" s="91"/>
      <c r="H29" s="91"/>
      <c r="I29" s="109"/>
      <c r="J29" s="108"/>
      <c r="K29" s="91"/>
      <c r="L29" s="91"/>
      <c r="M29" s="109"/>
      <c r="N29" s="108"/>
      <c r="O29" s="91"/>
      <c r="P29" s="91"/>
      <c r="Q29" s="91"/>
      <c r="R29" s="109"/>
      <c r="S29" s="108"/>
      <c r="T29" s="91"/>
      <c r="U29" s="91"/>
      <c r="V29" s="79"/>
      <c r="W29" s="114"/>
      <c r="X29" s="79"/>
      <c r="Y29" s="32"/>
    </row>
    <row r="30" spans="1:26" ht="20.25" customHeight="1">
      <c r="A30" s="59" t="s">
        <v>28</v>
      </c>
      <c r="B30" s="136" t="s">
        <v>108</v>
      </c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8"/>
      <c r="Y30" s="32"/>
      <c r="Z30" s="30" t="s">
        <v>79</v>
      </c>
    </row>
    <row r="31" spans="1:25" ht="20.25" customHeight="1">
      <c r="A31" s="60">
        <v>1</v>
      </c>
      <c r="B31" s="61" t="s">
        <v>29</v>
      </c>
      <c r="C31" s="61" t="s">
        <v>31</v>
      </c>
      <c r="D31" s="61" t="s">
        <v>65</v>
      </c>
      <c r="E31" s="33"/>
      <c r="F31" s="54"/>
      <c r="G31" s="54"/>
      <c r="H31" s="24"/>
      <c r="I31" s="25"/>
      <c r="J31" s="45"/>
      <c r="K31" s="54"/>
      <c r="L31" s="54" t="s">
        <v>95</v>
      </c>
      <c r="M31" s="97"/>
      <c r="N31" s="75"/>
      <c r="O31" s="86"/>
      <c r="P31" s="87"/>
      <c r="Q31" s="85"/>
      <c r="R31" s="112"/>
      <c r="S31" s="111"/>
      <c r="T31" s="87"/>
      <c r="U31" s="88"/>
      <c r="V31" s="25"/>
      <c r="W31" s="45"/>
      <c r="X31" s="25"/>
      <c r="Y31" s="32"/>
    </row>
    <row r="32" spans="1:25" ht="20.25" customHeight="1">
      <c r="A32" s="5">
        <f>A31+1</f>
        <v>2</v>
      </c>
      <c r="B32" s="6" t="s">
        <v>63</v>
      </c>
      <c r="C32" s="7" t="s">
        <v>23</v>
      </c>
      <c r="D32" s="7" t="s">
        <v>25</v>
      </c>
      <c r="E32" s="34"/>
      <c r="F32" s="1"/>
      <c r="G32" s="1"/>
      <c r="H32" s="1"/>
      <c r="I32" s="29"/>
      <c r="J32" s="31"/>
      <c r="K32" s="1"/>
      <c r="L32" s="4"/>
      <c r="M32" s="82" t="s">
        <v>168</v>
      </c>
      <c r="N32" s="83"/>
      <c r="O32" s="4"/>
      <c r="P32" s="4"/>
      <c r="Q32" s="1"/>
      <c r="R32" s="29"/>
      <c r="S32" s="31"/>
      <c r="T32" s="1"/>
      <c r="U32" s="1"/>
      <c r="V32" s="29"/>
      <c r="W32" s="31"/>
      <c r="X32" s="18"/>
      <c r="Y32" s="32"/>
    </row>
    <row r="33" spans="1:25" ht="20.25" customHeight="1">
      <c r="A33" s="5">
        <f>A32+1</f>
        <v>3</v>
      </c>
      <c r="B33" s="7" t="s">
        <v>67</v>
      </c>
      <c r="C33" s="7" t="s">
        <v>27</v>
      </c>
      <c r="D33" s="7" t="s">
        <v>65</v>
      </c>
      <c r="E33" s="26"/>
      <c r="F33" s="3"/>
      <c r="G33" s="3"/>
      <c r="H33" s="27"/>
      <c r="I33" s="28"/>
      <c r="J33" s="46"/>
      <c r="K33" s="27"/>
      <c r="L33" s="1"/>
      <c r="M33" s="82" t="s">
        <v>96</v>
      </c>
      <c r="N33" s="83"/>
      <c r="O33" s="4"/>
      <c r="P33" s="4"/>
      <c r="Q33" s="1"/>
      <c r="R33" s="28"/>
      <c r="S33" s="46"/>
      <c r="T33" s="27"/>
      <c r="U33" s="27"/>
      <c r="V33" s="28"/>
      <c r="W33" s="46"/>
      <c r="X33" s="28"/>
      <c r="Y33" s="32"/>
    </row>
    <row r="34" spans="1:25" ht="20.25" customHeight="1">
      <c r="A34" s="5">
        <f>A33+1</f>
        <v>4</v>
      </c>
      <c r="B34" s="6" t="s">
        <v>24</v>
      </c>
      <c r="C34" s="7" t="s">
        <v>8</v>
      </c>
      <c r="D34" s="7" t="s">
        <v>12</v>
      </c>
      <c r="E34" s="34"/>
      <c r="F34" s="1"/>
      <c r="G34" s="1"/>
      <c r="H34" s="1"/>
      <c r="I34" s="29"/>
      <c r="J34" s="31"/>
      <c r="K34" s="1"/>
      <c r="L34" s="1"/>
      <c r="M34" s="48" t="s">
        <v>169</v>
      </c>
      <c r="N34" s="31"/>
      <c r="O34" s="1"/>
      <c r="P34" s="3"/>
      <c r="Q34" s="81"/>
      <c r="R34" s="53"/>
      <c r="S34" s="50"/>
      <c r="T34" s="1"/>
      <c r="U34" s="1"/>
      <c r="V34" s="29"/>
      <c r="W34" s="31"/>
      <c r="X34" s="18"/>
      <c r="Y34" s="32"/>
    </row>
    <row r="35" spans="1:25" ht="20.25" customHeight="1">
      <c r="A35" s="8">
        <f>A34+1</f>
        <v>5</v>
      </c>
      <c r="B35" s="89" t="s">
        <v>40</v>
      </c>
      <c r="C35" s="16" t="s">
        <v>8</v>
      </c>
      <c r="D35" s="16" t="s">
        <v>25</v>
      </c>
      <c r="E35" s="90"/>
      <c r="F35" s="91"/>
      <c r="G35" s="91"/>
      <c r="H35" s="91"/>
      <c r="I35" s="109"/>
      <c r="J35" s="108"/>
      <c r="K35" s="91"/>
      <c r="L35" s="91"/>
      <c r="M35" s="110" t="s">
        <v>170</v>
      </c>
      <c r="N35" s="108"/>
      <c r="O35" s="91"/>
      <c r="P35" s="92"/>
      <c r="Q35" s="91"/>
      <c r="R35" s="109"/>
      <c r="S35" s="108"/>
      <c r="T35" s="91"/>
      <c r="U35" s="91"/>
      <c r="V35" s="109"/>
      <c r="W35" s="108"/>
      <c r="X35" s="93"/>
      <c r="Y35" s="32"/>
    </row>
    <row r="36" spans="1:25" ht="20.25" customHeight="1">
      <c r="A36" s="80"/>
      <c r="B36" s="145" t="s">
        <v>33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7"/>
      <c r="Y36" s="32"/>
    </row>
    <row r="37" spans="1:28" ht="20.25" customHeight="1">
      <c r="A37" s="74">
        <f>A35+1</f>
        <v>6</v>
      </c>
      <c r="B37" s="94" t="s">
        <v>110</v>
      </c>
      <c r="C37" s="95" t="s">
        <v>8</v>
      </c>
      <c r="D37" s="95" t="s">
        <v>13</v>
      </c>
      <c r="E37" s="96"/>
      <c r="F37" s="85"/>
      <c r="G37" s="85"/>
      <c r="H37" s="85"/>
      <c r="I37" s="97"/>
      <c r="J37" s="98"/>
      <c r="K37" s="85"/>
      <c r="L37" s="85"/>
      <c r="M37" s="55" t="s">
        <v>188</v>
      </c>
      <c r="N37" s="75"/>
      <c r="O37" s="85"/>
      <c r="P37" s="85"/>
      <c r="Q37" s="85"/>
      <c r="R37" s="97"/>
      <c r="S37" s="98"/>
      <c r="T37" s="85"/>
      <c r="U37" s="85"/>
      <c r="V37" s="97"/>
      <c r="W37" s="98"/>
      <c r="X37" s="99"/>
      <c r="Y37" s="32"/>
      <c r="AB37" s="30">
        <v>109</v>
      </c>
    </row>
    <row r="38" spans="1:26" ht="20.25" customHeight="1">
      <c r="A38" s="60">
        <f>+A37+1</f>
        <v>7</v>
      </c>
      <c r="B38" s="100" t="s">
        <v>45</v>
      </c>
      <c r="C38" s="61" t="s">
        <v>34</v>
      </c>
      <c r="D38" s="61" t="s">
        <v>13</v>
      </c>
      <c r="E38" s="34"/>
      <c r="F38" s="1"/>
      <c r="G38" s="1"/>
      <c r="H38" s="1"/>
      <c r="I38" s="29"/>
      <c r="J38" s="31"/>
      <c r="K38" s="1"/>
      <c r="L38" s="1"/>
      <c r="M38" s="29"/>
      <c r="N38" s="31"/>
      <c r="O38" s="1"/>
      <c r="P38" s="81" t="s">
        <v>179</v>
      </c>
      <c r="Q38" s="81"/>
      <c r="R38" s="29"/>
      <c r="S38" s="113"/>
      <c r="T38" s="81"/>
      <c r="U38" s="81"/>
      <c r="V38" s="53"/>
      <c r="W38" s="31"/>
      <c r="X38" s="18"/>
      <c r="Y38" s="32"/>
      <c r="Z38" s="30" t="s">
        <v>79</v>
      </c>
    </row>
    <row r="39" spans="1:25" ht="20.25" customHeight="1">
      <c r="A39" s="60">
        <f aca="true" t="shared" si="4" ref="A39:A48">+A38+1</f>
        <v>8</v>
      </c>
      <c r="B39" s="6" t="s">
        <v>32</v>
      </c>
      <c r="C39" s="7" t="s">
        <v>8</v>
      </c>
      <c r="D39" s="7" t="s">
        <v>13</v>
      </c>
      <c r="E39" s="34"/>
      <c r="F39" s="1"/>
      <c r="G39" s="1"/>
      <c r="H39" s="1"/>
      <c r="I39" s="29"/>
      <c r="J39" s="31"/>
      <c r="K39" s="1"/>
      <c r="L39" s="1"/>
      <c r="M39" s="29"/>
      <c r="N39" s="31"/>
      <c r="O39" s="3"/>
      <c r="P39" s="81" t="s">
        <v>109</v>
      </c>
      <c r="Q39" s="1"/>
      <c r="R39" s="29"/>
      <c r="S39" s="113"/>
      <c r="T39" s="21"/>
      <c r="U39" s="21"/>
      <c r="V39" s="35"/>
      <c r="W39" s="51"/>
      <c r="X39" s="18"/>
      <c r="Y39" s="32"/>
    </row>
    <row r="40" spans="1:28" ht="20.25" customHeight="1">
      <c r="A40" s="60">
        <f t="shared" si="4"/>
        <v>9</v>
      </c>
      <c r="B40" s="6" t="s">
        <v>111</v>
      </c>
      <c r="C40" s="7" t="s">
        <v>8</v>
      </c>
      <c r="D40" s="7" t="s">
        <v>13</v>
      </c>
      <c r="E40" s="34"/>
      <c r="F40" s="1"/>
      <c r="G40" s="1"/>
      <c r="H40" s="1"/>
      <c r="I40" s="29"/>
      <c r="J40" s="31"/>
      <c r="K40" s="1"/>
      <c r="L40" s="1"/>
      <c r="M40" s="29"/>
      <c r="N40" s="47"/>
      <c r="O40" s="1"/>
      <c r="P40" s="1"/>
      <c r="Q40" s="3" t="s">
        <v>112</v>
      </c>
      <c r="R40" s="29"/>
      <c r="S40" s="31"/>
      <c r="T40" s="1"/>
      <c r="U40" s="1"/>
      <c r="V40" s="29"/>
      <c r="W40" s="31"/>
      <c r="X40" s="18"/>
      <c r="Y40" s="32"/>
      <c r="AB40" s="30">
        <v>109</v>
      </c>
    </row>
    <row r="41" spans="1:25" ht="20.25" customHeight="1">
      <c r="A41" s="60">
        <f t="shared" si="4"/>
        <v>10</v>
      </c>
      <c r="B41" s="6" t="s">
        <v>46</v>
      </c>
      <c r="C41" s="7" t="s">
        <v>38</v>
      </c>
      <c r="D41" s="7" t="s">
        <v>13</v>
      </c>
      <c r="E41" s="34"/>
      <c r="F41" s="1"/>
      <c r="G41" s="1"/>
      <c r="H41" s="1"/>
      <c r="I41" s="29"/>
      <c r="J41" s="31"/>
      <c r="K41" s="1"/>
      <c r="L41" s="20"/>
      <c r="M41" s="29"/>
      <c r="N41" s="31"/>
      <c r="O41" s="3"/>
      <c r="P41" s="1"/>
      <c r="Q41" s="20"/>
      <c r="R41" s="29"/>
      <c r="S41" s="31"/>
      <c r="T41" s="21"/>
      <c r="U41" s="81" t="s">
        <v>113</v>
      </c>
      <c r="V41" s="35"/>
      <c r="W41" s="31"/>
      <c r="X41" s="18"/>
      <c r="Y41" s="32"/>
    </row>
    <row r="42" spans="1:25" ht="20.25" customHeight="1">
      <c r="A42" s="60">
        <f t="shared" si="4"/>
        <v>11</v>
      </c>
      <c r="B42" s="6" t="s">
        <v>120</v>
      </c>
      <c r="C42" s="7" t="s">
        <v>8</v>
      </c>
      <c r="D42" s="7" t="s">
        <v>13</v>
      </c>
      <c r="E42" s="34"/>
      <c r="F42" s="1"/>
      <c r="G42" s="1"/>
      <c r="H42" s="1"/>
      <c r="I42" s="29"/>
      <c r="J42" s="31"/>
      <c r="K42" s="1"/>
      <c r="L42" s="1"/>
      <c r="M42" s="29"/>
      <c r="N42" s="31"/>
      <c r="O42" s="3"/>
      <c r="P42" s="20"/>
      <c r="Q42" s="1"/>
      <c r="R42" s="29"/>
      <c r="S42" s="51" t="s">
        <v>114</v>
      </c>
      <c r="T42" s="21"/>
      <c r="U42" s="21"/>
      <c r="V42" s="35"/>
      <c r="W42" s="51"/>
      <c r="X42" s="18"/>
      <c r="Y42" s="32"/>
    </row>
    <row r="43" spans="1:25" ht="20.25" customHeight="1">
      <c r="A43" s="60">
        <f t="shared" si="4"/>
        <v>12</v>
      </c>
      <c r="B43" s="6" t="s">
        <v>5</v>
      </c>
      <c r="C43" s="7" t="s">
        <v>30</v>
      </c>
      <c r="D43" s="7" t="s">
        <v>13</v>
      </c>
      <c r="E43" s="34"/>
      <c r="F43" s="1"/>
      <c r="G43" s="1"/>
      <c r="H43" s="1"/>
      <c r="I43" s="29"/>
      <c r="J43" s="31"/>
      <c r="K43" s="1"/>
      <c r="L43" s="1"/>
      <c r="M43" s="29"/>
      <c r="N43" s="31"/>
      <c r="O43" s="1"/>
      <c r="P43" s="1"/>
      <c r="Q43" s="1"/>
      <c r="R43" s="29"/>
      <c r="S43" s="51" t="s">
        <v>115</v>
      </c>
      <c r="T43" s="20"/>
      <c r="U43" s="20"/>
      <c r="V43" s="53"/>
      <c r="W43" s="51"/>
      <c r="X43" s="18"/>
      <c r="Y43" s="32"/>
    </row>
    <row r="44" spans="1:25" ht="20.25" customHeight="1">
      <c r="A44" s="60">
        <f t="shared" si="4"/>
        <v>13</v>
      </c>
      <c r="B44" s="6" t="s">
        <v>6</v>
      </c>
      <c r="C44" s="7" t="s">
        <v>27</v>
      </c>
      <c r="D44" s="7" t="s">
        <v>13</v>
      </c>
      <c r="E44" s="34"/>
      <c r="F44" s="1"/>
      <c r="G44" s="1"/>
      <c r="H44" s="1"/>
      <c r="I44" s="29"/>
      <c r="J44" s="31"/>
      <c r="K44" s="1"/>
      <c r="L44" s="1"/>
      <c r="M44" s="29"/>
      <c r="N44" s="31"/>
      <c r="O44" s="1"/>
      <c r="P44" s="1"/>
      <c r="Q44" s="1"/>
      <c r="R44" s="29"/>
      <c r="S44" s="31"/>
      <c r="T44" s="22" t="s">
        <v>116</v>
      </c>
      <c r="U44" s="22"/>
      <c r="V44" s="53"/>
      <c r="W44" s="52"/>
      <c r="X44" s="23"/>
      <c r="Y44" s="32"/>
    </row>
    <row r="45" spans="1:25" ht="20.25" customHeight="1">
      <c r="A45" s="60">
        <f t="shared" si="4"/>
        <v>14</v>
      </c>
      <c r="B45" s="6" t="s">
        <v>7</v>
      </c>
      <c r="C45" s="7" t="s">
        <v>8</v>
      </c>
      <c r="D45" s="7" t="s">
        <v>12</v>
      </c>
      <c r="E45" s="34"/>
      <c r="F45" s="1"/>
      <c r="G45" s="1"/>
      <c r="H45" s="1"/>
      <c r="I45" s="29"/>
      <c r="J45" s="31"/>
      <c r="K45" s="1"/>
      <c r="L45" s="1"/>
      <c r="M45" s="29"/>
      <c r="N45" s="31"/>
      <c r="O45" s="1"/>
      <c r="P45" s="1"/>
      <c r="Q45" s="1"/>
      <c r="R45" s="29"/>
      <c r="S45" s="31"/>
      <c r="T45" s="21"/>
      <c r="U45" s="20" t="s">
        <v>97</v>
      </c>
      <c r="V45" s="35"/>
      <c r="W45" s="51"/>
      <c r="X45" s="18"/>
      <c r="Y45" s="32"/>
    </row>
    <row r="46" spans="1:25" ht="20.25" customHeight="1">
      <c r="A46" s="60">
        <f t="shared" si="4"/>
        <v>15</v>
      </c>
      <c r="B46" s="56" t="s">
        <v>62</v>
      </c>
      <c r="C46" s="57" t="s">
        <v>8</v>
      </c>
      <c r="D46" s="57" t="s">
        <v>12</v>
      </c>
      <c r="E46" s="34"/>
      <c r="F46" s="1"/>
      <c r="G46" s="1"/>
      <c r="H46" s="1"/>
      <c r="I46" s="29"/>
      <c r="J46" s="31"/>
      <c r="K46" s="1"/>
      <c r="L46" s="1"/>
      <c r="M46" s="29"/>
      <c r="N46" s="31"/>
      <c r="O46" s="1"/>
      <c r="P46" s="1"/>
      <c r="Q46" s="1"/>
      <c r="R46" s="29"/>
      <c r="S46" s="31"/>
      <c r="T46" s="21"/>
      <c r="U46" s="21"/>
      <c r="V46" s="35" t="s">
        <v>98</v>
      </c>
      <c r="W46" s="51"/>
      <c r="X46" s="18"/>
      <c r="Y46" s="32"/>
    </row>
    <row r="47" spans="1:25" ht="20.25" customHeight="1">
      <c r="A47" s="60">
        <f t="shared" si="4"/>
        <v>16</v>
      </c>
      <c r="B47" s="6" t="s">
        <v>91</v>
      </c>
      <c r="C47" s="7" t="s">
        <v>8</v>
      </c>
      <c r="D47" s="7" t="s">
        <v>12</v>
      </c>
      <c r="E47" s="34"/>
      <c r="F47" s="1"/>
      <c r="G47" s="1"/>
      <c r="H47" s="1"/>
      <c r="I47" s="29"/>
      <c r="J47" s="31"/>
      <c r="K47" s="1"/>
      <c r="L47" s="1"/>
      <c r="M47" s="29"/>
      <c r="N47" s="31"/>
      <c r="O47" s="1"/>
      <c r="P47" s="1"/>
      <c r="Q47" s="1"/>
      <c r="R47" s="29"/>
      <c r="S47" s="31"/>
      <c r="T47" s="21"/>
      <c r="U47" s="21"/>
      <c r="V47" s="69" t="s">
        <v>99</v>
      </c>
      <c r="W47" s="84"/>
      <c r="X47" s="69"/>
      <c r="Y47" s="32"/>
    </row>
    <row r="48" spans="1:25" ht="20.25" customHeight="1">
      <c r="A48" s="8">
        <f t="shared" si="4"/>
        <v>17</v>
      </c>
      <c r="B48" s="89" t="s">
        <v>92</v>
      </c>
      <c r="C48" s="16"/>
      <c r="D48" s="16" t="s">
        <v>12</v>
      </c>
      <c r="E48" s="90"/>
      <c r="F48" s="91"/>
      <c r="G48" s="91"/>
      <c r="H48" s="91"/>
      <c r="I48" s="109"/>
      <c r="J48" s="108"/>
      <c r="K48" s="91"/>
      <c r="L48" s="91"/>
      <c r="M48" s="109"/>
      <c r="N48" s="108"/>
      <c r="O48" s="91"/>
      <c r="P48" s="91"/>
      <c r="Q48" s="91"/>
      <c r="R48" s="109"/>
      <c r="S48" s="108"/>
      <c r="T48" s="91"/>
      <c r="U48" s="91"/>
      <c r="V48" s="79"/>
      <c r="W48" s="114"/>
      <c r="X48" s="79"/>
      <c r="Y48" s="32"/>
    </row>
    <row r="49" spans="1:25" ht="20.25" customHeight="1">
      <c r="A49" s="70"/>
      <c r="B49" s="141" t="s">
        <v>35</v>
      </c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4"/>
      <c r="Y49" s="32"/>
    </row>
    <row r="50" spans="1:28" ht="20.25" customHeight="1">
      <c r="A50" s="74">
        <f>A35+1</f>
        <v>6</v>
      </c>
      <c r="B50" s="94" t="s">
        <v>117</v>
      </c>
      <c r="C50" s="95" t="s">
        <v>8</v>
      </c>
      <c r="D50" s="95" t="s">
        <v>13</v>
      </c>
      <c r="E50" s="96"/>
      <c r="F50" s="85"/>
      <c r="G50" s="85"/>
      <c r="H50" s="85"/>
      <c r="I50" s="97"/>
      <c r="J50" s="98"/>
      <c r="K50" s="85"/>
      <c r="L50" s="85"/>
      <c r="M50" s="48" t="s">
        <v>188</v>
      </c>
      <c r="N50" s="75"/>
      <c r="O50" s="85"/>
      <c r="P50" s="85"/>
      <c r="Q50" s="85"/>
      <c r="R50" s="97"/>
      <c r="S50" s="98"/>
      <c r="T50" s="85"/>
      <c r="U50" s="85"/>
      <c r="V50" s="97"/>
      <c r="W50" s="98"/>
      <c r="X50" s="99"/>
      <c r="Y50" s="32"/>
      <c r="AB50" s="30">
        <v>109</v>
      </c>
    </row>
    <row r="51" spans="1:25" ht="20.25" customHeight="1">
      <c r="A51" s="5">
        <f>+A50+1</f>
        <v>7</v>
      </c>
      <c r="B51" s="6" t="s">
        <v>47</v>
      </c>
      <c r="C51" s="7" t="s">
        <v>38</v>
      </c>
      <c r="D51" s="7" t="s">
        <v>13</v>
      </c>
      <c r="E51" s="34"/>
      <c r="F51" s="1"/>
      <c r="G51" s="1"/>
      <c r="H51" s="1"/>
      <c r="I51" s="29"/>
      <c r="J51" s="31"/>
      <c r="K51" s="1"/>
      <c r="L51" s="1"/>
      <c r="M51" s="29"/>
      <c r="N51" s="31"/>
      <c r="O51" s="1"/>
      <c r="P51" s="2"/>
      <c r="Q51" s="81" t="s">
        <v>180</v>
      </c>
      <c r="R51" s="29"/>
      <c r="S51" s="113"/>
      <c r="T51" s="81"/>
      <c r="U51" s="81"/>
      <c r="V51" s="53"/>
      <c r="W51" s="31"/>
      <c r="X51" s="18"/>
      <c r="Y51" s="32"/>
    </row>
    <row r="52" spans="1:25" ht="20.25" customHeight="1">
      <c r="A52" s="5">
        <f aca="true" t="shared" si="5" ref="A52:A60">+A51+1</f>
        <v>8</v>
      </c>
      <c r="B52" s="6" t="s">
        <v>32</v>
      </c>
      <c r="C52" s="7" t="s">
        <v>8</v>
      </c>
      <c r="D52" s="7" t="s">
        <v>13</v>
      </c>
      <c r="E52" s="34"/>
      <c r="F52" s="1"/>
      <c r="G52" s="1"/>
      <c r="H52" s="1"/>
      <c r="I52" s="29"/>
      <c r="J52" s="31"/>
      <c r="K52" s="1"/>
      <c r="L52" s="1"/>
      <c r="M52" s="29"/>
      <c r="N52" s="31"/>
      <c r="O52" s="1"/>
      <c r="P52" s="1"/>
      <c r="Q52" s="81" t="s">
        <v>118</v>
      </c>
      <c r="R52" s="29"/>
      <c r="S52" s="31"/>
      <c r="T52" s="81"/>
      <c r="U52" s="22"/>
      <c r="V52" s="53"/>
      <c r="W52" s="52"/>
      <c r="X52" s="23"/>
      <c r="Y52" s="32"/>
    </row>
    <row r="53" spans="1:26" ht="20.25" customHeight="1">
      <c r="A53" s="5">
        <f t="shared" si="5"/>
        <v>9</v>
      </c>
      <c r="B53" s="6" t="s">
        <v>71</v>
      </c>
      <c r="C53" s="7" t="s">
        <v>34</v>
      </c>
      <c r="D53" s="7" t="s">
        <v>13</v>
      </c>
      <c r="E53" s="34"/>
      <c r="F53" s="1"/>
      <c r="G53" s="1"/>
      <c r="H53" s="1"/>
      <c r="I53" s="29"/>
      <c r="J53" s="31"/>
      <c r="K53" s="20"/>
      <c r="L53" s="1"/>
      <c r="M53" s="35"/>
      <c r="N53" s="31"/>
      <c r="O53" s="20"/>
      <c r="P53" s="1"/>
      <c r="Q53" s="1"/>
      <c r="R53" s="35"/>
      <c r="S53" s="31"/>
      <c r="T53" s="81" t="s">
        <v>119</v>
      </c>
      <c r="U53" s="20"/>
      <c r="V53" s="53"/>
      <c r="W53" s="51"/>
      <c r="X53" s="18"/>
      <c r="Y53" s="32"/>
      <c r="Z53" s="30" t="s">
        <v>79</v>
      </c>
    </row>
    <row r="54" spans="1:25" ht="20.25" customHeight="1">
      <c r="A54" s="5">
        <f t="shared" si="5"/>
        <v>10</v>
      </c>
      <c r="B54" s="6" t="s">
        <v>120</v>
      </c>
      <c r="C54" s="7" t="s">
        <v>8</v>
      </c>
      <c r="D54" s="7" t="s">
        <v>13</v>
      </c>
      <c r="E54" s="34"/>
      <c r="F54" s="1"/>
      <c r="G54" s="1"/>
      <c r="H54" s="1"/>
      <c r="I54" s="29"/>
      <c r="J54" s="31"/>
      <c r="K54" s="1"/>
      <c r="L54" s="1"/>
      <c r="M54" s="29"/>
      <c r="N54" s="31"/>
      <c r="O54" s="3"/>
      <c r="P54" s="20"/>
      <c r="Q54" s="1"/>
      <c r="R54" s="29"/>
      <c r="S54" s="51" t="s">
        <v>121</v>
      </c>
      <c r="T54" s="21"/>
      <c r="U54" s="21"/>
      <c r="V54" s="35"/>
      <c r="W54" s="51"/>
      <c r="X54" s="18"/>
      <c r="Y54" s="32"/>
    </row>
    <row r="55" spans="1:25" ht="20.25" customHeight="1">
      <c r="A55" s="5">
        <f t="shared" si="5"/>
        <v>11</v>
      </c>
      <c r="B55" s="6" t="s">
        <v>5</v>
      </c>
      <c r="C55" s="7" t="s">
        <v>30</v>
      </c>
      <c r="D55" s="7" t="s">
        <v>13</v>
      </c>
      <c r="E55" s="34"/>
      <c r="F55" s="1"/>
      <c r="G55" s="1"/>
      <c r="H55" s="1"/>
      <c r="I55" s="29"/>
      <c r="J55" s="31"/>
      <c r="K55" s="1"/>
      <c r="L55" s="1"/>
      <c r="M55" s="29"/>
      <c r="N55" s="31"/>
      <c r="O55" s="1"/>
      <c r="P55" s="1"/>
      <c r="Q55" s="1"/>
      <c r="R55" s="29"/>
      <c r="S55" s="51" t="s">
        <v>122</v>
      </c>
      <c r="T55" s="21"/>
      <c r="U55" s="20"/>
      <c r="V55" s="53"/>
      <c r="W55" s="51"/>
      <c r="X55" s="18"/>
      <c r="Y55" s="32"/>
    </row>
    <row r="56" spans="1:25" ht="20.25" customHeight="1">
      <c r="A56" s="5">
        <f t="shared" si="5"/>
        <v>12</v>
      </c>
      <c r="B56" s="6" t="s">
        <v>6</v>
      </c>
      <c r="C56" s="7" t="s">
        <v>27</v>
      </c>
      <c r="D56" s="7" t="s">
        <v>13</v>
      </c>
      <c r="E56" s="34"/>
      <c r="F56" s="1"/>
      <c r="G56" s="1"/>
      <c r="H56" s="1"/>
      <c r="I56" s="29"/>
      <c r="J56" s="31"/>
      <c r="K56" s="1"/>
      <c r="L56" s="1"/>
      <c r="M56" s="29"/>
      <c r="N56" s="31"/>
      <c r="O56" s="1"/>
      <c r="P56" s="1"/>
      <c r="Q56" s="1"/>
      <c r="R56" s="29"/>
      <c r="S56" s="31"/>
      <c r="T56" s="22" t="s">
        <v>116</v>
      </c>
      <c r="U56" s="22"/>
      <c r="V56" s="53"/>
      <c r="W56" s="52"/>
      <c r="X56" s="23"/>
      <c r="Y56" s="32"/>
    </row>
    <row r="57" spans="1:25" ht="20.25" customHeight="1">
      <c r="A57" s="5">
        <f t="shared" si="5"/>
        <v>13</v>
      </c>
      <c r="B57" s="6" t="s">
        <v>7</v>
      </c>
      <c r="C57" s="7" t="s">
        <v>8</v>
      </c>
      <c r="D57" s="7" t="s">
        <v>12</v>
      </c>
      <c r="E57" s="34"/>
      <c r="F57" s="1"/>
      <c r="G57" s="1"/>
      <c r="H57" s="1"/>
      <c r="I57" s="29"/>
      <c r="J57" s="31"/>
      <c r="K57" s="1"/>
      <c r="L57" s="1"/>
      <c r="M57" s="29"/>
      <c r="N57" s="31"/>
      <c r="O57" s="1"/>
      <c r="P57" s="1"/>
      <c r="Q57" s="1"/>
      <c r="R57" s="29"/>
      <c r="S57" s="31"/>
      <c r="T57" s="21"/>
      <c r="U57" s="20" t="s">
        <v>97</v>
      </c>
      <c r="V57" s="35"/>
      <c r="W57" s="51"/>
      <c r="X57" s="18"/>
      <c r="Y57" s="32"/>
    </row>
    <row r="58" spans="1:25" ht="20.25" customHeight="1">
      <c r="A58" s="5">
        <f t="shared" si="5"/>
        <v>14</v>
      </c>
      <c r="B58" s="56" t="s">
        <v>62</v>
      </c>
      <c r="C58" s="57" t="s">
        <v>8</v>
      </c>
      <c r="D58" s="57" t="s">
        <v>12</v>
      </c>
      <c r="E58" s="34"/>
      <c r="F58" s="1"/>
      <c r="G58" s="1"/>
      <c r="H58" s="1"/>
      <c r="I58" s="29"/>
      <c r="J58" s="31"/>
      <c r="K58" s="1"/>
      <c r="L58" s="1"/>
      <c r="M58" s="29"/>
      <c r="N58" s="31"/>
      <c r="O58" s="1"/>
      <c r="P58" s="1"/>
      <c r="Q58" s="1"/>
      <c r="R58" s="29"/>
      <c r="S58" s="31"/>
      <c r="T58" s="21"/>
      <c r="U58" s="21"/>
      <c r="V58" s="35" t="s">
        <v>98</v>
      </c>
      <c r="W58" s="51"/>
      <c r="X58" s="18"/>
      <c r="Y58" s="32"/>
    </row>
    <row r="59" spans="1:25" ht="20.25" customHeight="1">
      <c r="A59" s="5">
        <f t="shared" si="5"/>
        <v>15</v>
      </c>
      <c r="B59" s="6" t="s">
        <v>91</v>
      </c>
      <c r="C59" s="7" t="s">
        <v>8</v>
      </c>
      <c r="D59" s="7" t="s">
        <v>12</v>
      </c>
      <c r="E59" s="34"/>
      <c r="F59" s="1"/>
      <c r="G59" s="1"/>
      <c r="H59" s="1"/>
      <c r="I59" s="29"/>
      <c r="J59" s="31"/>
      <c r="K59" s="1"/>
      <c r="L59" s="1"/>
      <c r="M59" s="29"/>
      <c r="N59" s="31"/>
      <c r="O59" s="1"/>
      <c r="P59" s="1"/>
      <c r="Q59" s="1"/>
      <c r="R59" s="29"/>
      <c r="S59" s="31"/>
      <c r="T59" s="21"/>
      <c r="U59" s="21"/>
      <c r="V59" s="69" t="s">
        <v>99</v>
      </c>
      <c r="W59" s="84"/>
      <c r="X59" s="69"/>
      <c r="Y59" s="32"/>
    </row>
    <row r="60" spans="1:25" ht="20.25" customHeight="1">
      <c r="A60" s="5">
        <f t="shared" si="5"/>
        <v>16</v>
      </c>
      <c r="B60" s="72" t="s">
        <v>92</v>
      </c>
      <c r="C60" s="73"/>
      <c r="D60" s="7" t="s">
        <v>12</v>
      </c>
      <c r="E60" s="90"/>
      <c r="F60" s="91"/>
      <c r="G60" s="91"/>
      <c r="H60" s="91"/>
      <c r="I60" s="109"/>
      <c r="J60" s="108"/>
      <c r="K60" s="91"/>
      <c r="L60" s="91"/>
      <c r="M60" s="109"/>
      <c r="N60" s="108"/>
      <c r="O60" s="91"/>
      <c r="P60" s="91"/>
      <c r="Q60" s="91"/>
      <c r="R60" s="109"/>
      <c r="S60" s="108"/>
      <c r="T60" s="91"/>
      <c r="U60" s="91"/>
      <c r="V60" s="79"/>
      <c r="W60" s="114"/>
      <c r="X60" s="79"/>
      <c r="Y60" s="32"/>
    </row>
    <row r="61" spans="1:25" ht="20.25" customHeight="1">
      <c r="A61" s="59" t="s">
        <v>36</v>
      </c>
      <c r="B61" s="136" t="s">
        <v>128</v>
      </c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8"/>
      <c r="Y61" s="32"/>
    </row>
    <row r="62" spans="1:25" ht="20.25" customHeight="1">
      <c r="A62" s="60">
        <v>1</v>
      </c>
      <c r="B62" s="61" t="s">
        <v>29</v>
      </c>
      <c r="C62" s="61" t="s">
        <v>31</v>
      </c>
      <c r="D62" s="61" t="s">
        <v>66</v>
      </c>
      <c r="E62" s="33"/>
      <c r="F62" s="54"/>
      <c r="G62" s="54"/>
      <c r="H62" s="24"/>
      <c r="I62" s="25"/>
      <c r="J62" s="45"/>
      <c r="K62" s="24"/>
      <c r="L62" s="24"/>
      <c r="M62" s="55" t="s">
        <v>95</v>
      </c>
      <c r="N62" s="45"/>
      <c r="O62" s="54"/>
      <c r="P62" s="24"/>
      <c r="Q62" s="24"/>
      <c r="R62" s="25"/>
      <c r="S62" s="45"/>
      <c r="T62" s="24"/>
      <c r="U62" s="24"/>
      <c r="V62" s="25"/>
      <c r="W62" s="118"/>
      <c r="X62" s="102"/>
      <c r="Y62" s="32"/>
    </row>
    <row r="63" spans="1:25" ht="20.25" customHeight="1">
      <c r="A63" s="5">
        <f aca="true" t="shared" si="6" ref="A63:A81">A62+1</f>
        <v>2</v>
      </c>
      <c r="B63" s="6" t="s">
        <v>63</v>
      </c>
      <c r="C63" s="7" t="s">
        <v>23</v>
      </c>
      <c r="D63" s="7" t="s">
        <v>25</v>
      </c>
      <c r="E63" s="34"/>
      <c r="F63" s="1"/>
      <c r="G63" s="1"/>
      <c r="H63" s="1"/>
      <c r="I63" s="29"/>
      <c r="J63" s="31"/>
      <c r="K63" s="1"/>
      <c r="L63" s="1"/>
      <c r="M63" s="82" t="s">
        <v>168</v>
      </c>
      <c r="N63" s="83"/>
      <c r="O63" s="4"/>
      <c r="P63" s="1"/>
      <c r="Q63" s="1"/>
      <c r="R63" s="18"/>
      <c r="S63" s="49"/>
      <c r="T63" s="2"/>
      <c r="U63" s="2"/>
      <c r="V63" s="18"/>
      <c r="W63" s="49"/>
      <c r="X63" s="18"/>
      <c r="Y63" s="32"/>
    </row>
    <row r="64" spans="1:25" ht="20.25" customHeight="1">
      <c r="A64" s="5">
        <f t="shared" si="6"/>
        <v>3</v>
      </c>
      <c r="B64" s="7" t="s">
        <v>67</v>
      </c>
      <c r="C64" s="7" t="s">
        <v>27</v>
      </c>
      <c r="D64" s="7" t="s">
        <v>66</v>
      </c>
      <c r="E64" s="26"/>
      <c r="F64" s="3"/>
      <c r="G64" s="3"/>
      <c r="H64" s="27"/>
      <c r="I64" s="28"/>
      <c r="J64" s="46"/>
      <c r="K64" s="27"/>
      <c r="L64" s="27"/>
      <c r="M64" s="82" t="s">
        <v>96</v>
      </c>
      <c r="N64" s="83"/>
      <c r="O64" s="4"/>
      <c r="P64" s="4"/>
      <c r="Q64" s="27"/>
      <c r="R64" s="28"/>
      <c r="S64" s="115"/>
      <c r="T64" s="103"/>
      <c r="U64" s="103"/>
      <c r="V64" s="104"/>
      <c r="W64" s="115"/>
      <c r="X64" s="104"/>
      <c r="Y64" s="32"/>
    </row>
    <row r="65" spans="1:25" ht="20.25" customHeight="1">
      <c r="A65" s="5">
        <f t="shared" si="6"/>
        <v>4</v>
      </c>
      <c r="B65" s="6" t="s">
        <v>24</v>
      </c>
      <c r="C65" s="7" t="s">
        <v>8</v>
      </c>
      <c r="D65" s="7" t="s">
        <v>12</v>
      </c>
      <c r="E65" s="34"/>
      <c r="F65" s="1"/>
      <c r="G65" s="1"/>
      <c r="H65" s="1"/>
      <c r="I65" s="29"/>
      <c r="J65" s="31"/>
      <c r="K65" s="1"/>
      <c r="L65" s="1"/>
      <c r="M65" s="48" t="s">
        <v>169</v>
      </c>
      <c r="N65" s="47"/>
      <c r="O65" s="1"/>
      <c r="P65" s="1"/>
      <c r="Q65" s="1"/>
      <c r="R65" s="29"/>
      <c r="S65" s="49"/>
      <c r="T65" s="2"/>
      <c r="U65" s="2"/>
      <c r="V65" s="18"/>
      <c r="W65" s="49"/>
      <c r="X65" s="18"/>
      <c r="Y65" s="32"/>
    </row>
    <row r="66" spans="1:25" ht="20.25" customHeight="1">
      <c r="A66" s="5">
        <f t="shared" si="6"/>
        <v>5</v>
      </c>
      <c r="B66" s="6" t="s">
        <v>40</v>
      </c>
      <c r="C66" s="7" t="s">
        <v>8</v>
      </c>
      <c r="D66" s="7" t="s">
        <v>25</v>
      </c>
      <c r="E66" s="34"/>
      <c r="F66" s="1"/>
      <c r="G66" s="1"/>
      <c r="H66" s="1"/>
      <c r="I66" s="29"/>
      <c r="J66" s="31"/>
      <c r="K66" s="1"/>
      <c r="L66" s="1"/>
      <c r="M66" s="48" t="s">
        <v>170</v>
      </c>
      <c r="N66" s="47"/>
      <c r="O66" s="1"/>
      <c r="P66" s="1"/>
      <c r="Q66" s="1"/>
      <c r="R66" s="29"/>
      <c r="S66" s="49"/>
      <c r="T66" s="2"/>
      <c r="U66" s="2"/>
      <c r="V66" s="18"/>
      <c r="W66" s="49"/>
      <c r="X66" s="18"/>
      <c r="Y66" s="32"/>
    </row>
    <row r="67" spans="1:25" ht="20.25" customHeight="1">
      <c r="A67" s="5">
        <f t="shared" si="6"/>
        <v>6</v>
      </c>
      <c r="B67" s="6" t="s">
        <v>83</v>
      </c>
      <c r="C67" s="7" t="s">
        <v>8</v>
      </c>
      <c r="D67" s="7" t="s">
        <v>13</v>
      </c>
      <c r="E67" s="34"/>
      <c r="F67" s="1"/>
      <c r="G67" s="1"/>
      <c r="H67" s="1"/>
      <c r="I67" s="29"/>
      <c r="J67" s="31"/>
      <c r="K67" s="1"/>
      <c r="L67" s="1"/>
      <c r="M67" s="48" t="s">
        <v>189</v>
      </c>
      <c r="N67" s="47"/>
      <c r="O67" s="3"/>
      <c r="P67" s="3"/>
      <c r="Q67" s="1"/>
      <c r="R67" s="29"/>
      <c r="S67" s="49"/>
      <c r="T67" s="2"/>
      <c r="U67" s="2"/>
      <c r="V67" s="18"/>
      <c r="W67" s="49"/>
      <c r="X67" s="18"/>
      <c r="Y67" s="32"/>
    </row>
    <row r="68" spans="1:27" ht="20.25" customHeight="1">
      <c r="A68" s="5">
        <f t="shared" si="6"/>
        <v>7</v>
      </c>
      <c r="B68" s="6" t="s">
        <v>53</v>
      </c>
      <c r="C68" s="7" t="s">
        <v>89</v>
      </c>
      <c r="D68" s="7" t="s">
        <v>13</v>
      </c>
      <c r="E68" s="58"/>
      <c r="F68" s="2"/>
      <c r="G68" s="2"/>
      <c r="H68" s="2"/>
      <c r="I68" s="18"/>
      <c r="J68" s="49"/>
      <c r="K68" s="2"/>
      <c r="L68" s="2"/>
      <c r="M68" s="18"/>
      <c r="N68" s="49"/>
      <c r="O68" s="2"/>
      <c r="P68" s="2"/>
      <c r="Q68" s="4" t="s">
        <v>181</v>
      </c>
      <c r="R68" s="18"/>
      <c r="S68" s="49"/>
      <c r="T68" s="2"/>
      <c r="U68" s="2"/>
      <c r="V68" s="117"/>
      <c r="W68" s="49"/>
      <c r="X68" s="18"/>
      <c r="Y68" s="32"/>
      <c r="Z68" s="30">
        <v>25</v>
      </c>
      <c r="AA68" s="30">
        <f>14*7</f>
        <v>98</v>
      </c>
    </row>
    <row r="69" spans="1:27" ht="20.25" customHeight="1">
      <c r="A69" s="5">
        <f t="shared" si="6"/>
        <v>8</v>
      </c>
      <c r="B69" s="6" t="s">
        <v>85</v>
      </c>
      <c r="C69" s="7" t="s">
        <v>8</v>
      </c>
      <c r="D69" s="7" t="s">
        <v>13</v>
      </c>
      <c r="E69" s="58"/>
      <c r="F69" s="2"/>
      <c r="G69" s="2"/>
      <c r="H69" s="2"/>
      <c r="I69" s="18"/>
      <c r="J69" s="49"/>
      <c r="K69" s="2"/>
      <c r="L69" s="2"/>
      <c r="M69" s="18"/>
      <c r="N69" s="49"/>
      <c r="O69" s="2"/>
      <c r="P69" s="2"/>
      <c r="Q69" s="3" t="s">
        <v>124</v>
      </c>
      <c r="R69" s="48"/>
      <c r="S69" s="49"/>
      <c r="T69" s="2"/>
      <c r="U69" s="2"/>
      <c r="V69" s="117"/>
      <c r="W69" s="49"/>
      <c r="X69" s="18"/>
      <c r="Y69" s="32"/>
      <c r="AA69" s="30">
        <v>60</v>
      </c>
    </row>
    <row r="70" spans="1:27" ht="20.25" customHeight="1">
      <c r="A70" s="5">
        <f t="shared" si="6"/>
        <v>9</v>
      </c>
      <c r="B70" s="6" t="s">
        <v>84</v>
      </c>
      <c r="C70" s="7" t="s">
        <v>8</v>
      </c>
      <c r="D70" s="7" t="s">
        <v>13</v>
      </c>
      <c r="E70" s="58"/>
      <c r="F70" s="2"/>
      <c r="G70" s="2"/>
      <c r="H70" s="2"/>
      <c r="I70" s="18"/>
      <c r="J70" s="49"/>
      <c r="K70" s="2"/>
      <c r="L70" s="2"/>
      <c r="M70" s="18"/>
      <c r="N70" s="49"/>
      <c r="O70" s="2"/>
      <c r="P70" s="2"/>
      <c r="Q70" s="3" t="s">
        <v>123</v>
      </c>
      <c r="R70" s="48"/>
      <c r="S70" s="49"/>
      <c r="T70" s="2"/>
      <c r="U70" s="2"/>
      <c r="V70" s="117"/>
      <c r="W70" s="49"/>
      <c r="X70" s="18"/>
      <c r="Y70" s="32"/>
      <c r="AA70" s="30">
        <v>51</v>
      </c>
    </row>
    <row r="71" spans="1:27" ht="20.25" customHeight="1">
      <c r="A71" s="5">
        <f t="shared" si="6"/>
        <v>10</v>
      </c>
      <c r="B71" s="6" t="s">
        <v>48</v>
      </c>
      <c r="C71" s="7" t="s">
        <v>10</v>
      </c>
      <c r="D71" s="7" t="s">
        <v>13</v>
      </c>
      <c r="E71" s="58"/>
      <c r="F71" s="2"/>
      <c r="G71" s="2"/>
      <c r="H71" s="2"/>
      <c r="I71" s="18"/>
      <c r="J71" s="49"/>
      <c r="K71" s="2"/>
      <c r="L71" s="2"/>
      <c r="M71" s="18"/>
      <c r="N71" s="49"/>
      <c r="O71" s="2"/>
      <c r="P71" s="2"/>
      <c r="Q71" s="4"/>
      <c r="R71" s="117"/>
      <c r="S71" s="83" t="s">
        <v>125</v>
      </c>
      <c r="T71" s="4"/>
      <c r="U71" s="4"/>
      <c r="V71" s="117"/>
      <c r="W71" s="49"/>
      <c r="X71" s="18"/>
      <c r="Y71" s="32"/>
      <c r="Z71" s="30">
        <v>15</v>
      </c>
      <c r="AA71" s="30">
        <f>12*7</f>
        <v>84</v>
      </c>
    </row>
    <row r="72" spans="1:25" ht="20.25" customHeight="1">
      <c r="A72" s="5">
        <f t="shared" si="6"/>
        <v>11</v>
      </c>
      <c r="B72" s="6" t="s">
        <v>86</v>
      </c>
      <c r="C72" s="7" t="s">
        <v>8</v>
      </c>
      <c r="D72" s="7" t="s">
        <v>13</v>
      </c>
      <c r="E72" s="58"/>
      <c r="F72" s="2"/>
      <c r="G72" s="2"/>
      <c r="H72" s="2"/>
      <c r="I72" s="18"/>
      <c r="J72" s="49"/>
      <c r="K72" s="2"/>
      <c r="L72" s="2"/>
      <c r="M72" s="18"/>
      <c r="N72" s="49"/>
      <c r="O72" s="2"/>
      <c r="P72" s="2"/>
      <c r="Q72" s="2"/>
      <c r="R72" s="18"/>
      <c r="S72" s="47" t="s">
        <v>126</v>
      </c>
      <c r="T72" s="3"/>
      <c r="U72" s="3"/>
      <c r="V72" s="18"/>
      <c r="W72" s="49"/>
      <c r="X72" s="18"/>
      <c r="Y72" s="32"/>
    </row>
    <row r="73" spans="1:25" ht="20.25" customHeight="1">
      <c r="A73" s="5">
        <f t="shared" si="6"/>
        <v>12</v>
      </c>
      <c r="B73" s="6" t="s">
        <v>87</v>
      </c>
      <c r="C73" s="7" t="s">
        <v>8</v>
      </c>
      <c r="D73" s="7" t="s">
        <v>13</v>
      </c>
      <c r="E73" s="58"/>
      <c r="F73" s="2"/>
      <c r="G73" s="2"/>
      <c r="H73" s="2"/>
      <c r="I73" s="18"/>
      <c r="J73" s="49"/>
      <c r="K73" s="2"/>
      <c r="L73" s="2"/>
      <c r="M73" s="18"/>
      <c r="N73" s="49"/>
      <c r="O73" s="2"/>
      <c r="P73" s="2"/>
      <c r="Q73" s="2"/>
      <c r="R73" s="18"/>
      <c r="S73" s="47" t="s">
        <v>127</v>
      </c>
      <c r="T73" s="3"/>
      <c r="U73" s="3"/>
      <c r="V73" s="18"/>
      <c r="W73" s="49"/>
      <c r="X73" s="18"/>
      <c r="Y73" s="32"/>
    </row>
    <row r="74" spans="1:26" ht="20.25" customHeight="1">
      <c r="A74" s="5">
        <f t="shared" si="6"/>
        <v>13</v>
      </c>
      <c r="B74" s="6" t="s">
        <v>69</v>
      </c>
      <c r="C74" s="7" t="s">
        <v>10</v>
      </c>
      <c r="D74" s="7" t="s">
        <v>13</v>
      </c>
      <c r="E74" s="58"/>
      <c r="F74" s="2"/>
      <c r="G74" s="2"/>
      <c r="H74" s="2"/>
      <c r="I74" s="18"/>
      <c r="J74" s="49"/>
      <c r="K74" s="2"/>
      <c r="L74" s="2"/>
      <c r="M74" s="18"/>
      <c r="N74" s="49"/>
      <c r="O74" s="81"/>
      <c r="P74" s="4"/>
      <c r="Q74" s="105" t="s">
        <v>129</v>
      </c>
      <c r="R74" s="117"/>
      <c r="S74" s="116"/>
      <c r="T74" s="4"/>
      <c r="U74" s="4"/>
      <c r="V74" s="82"/>
      <c r="W74" s="49"/>
      <c r="X74" s="18"/>
      <c r="Y74" s="32"/>
      <c r="Z74" s="30">
        <v>15</v>
      </c>
    </row>
    <row r="75" spans="1:25" ht="20.25" customHeight="1">
      <c r="A75" s="5">
        <f t="shared" si="6"/>
        <v>14</v>
      </c>
      <c r="B75" s="6" t="s">
        <v>88</v>
      </c>
      <c r="C75" s="7" t="s">
        <v>8</v>
      </c>
      <c r="D75" s="7" t="s">
        <v>13</v>
      </c>
      <c r="E75" s="58"/>
      <c r="F75" s="2"/>
      <c r="G75" s="2"/>
      <c r="H75" s="2"/>
      <c r="I75" s="18"/>
      <c r="J75" s="49"/>
      <c r="K75" s="2"/>
      <c r="L75" s="2"/>
      <c r="M75" s="18"/>
      <c r="N75" s="49"/>
      <c r="O75" s="81"/>
      <c r="P75" s="2"/>
      <c r="Q75" s="2"/>
      <c r="R75" s="117"/>
      <c r="S75" s="51"/>
      <c r="T75" s="71" t="s">
        <v>130</v>
      </c>
      <c r="U75" s="81"/>
      <c r="V75" s="117"/>
      <c r="W75" s="49"/>
      <c r="X75" s="18"/>
      <c r="Y75" s="32"/>
    </row>
    <row r="76" spans="1:25" ht="20.25" customHeight="1">
      <c r="A76" s="5">
        <f t="shared" si="6"/>
        <v>15</v>
      </c>
      <c r="B76" s="6" t="s">
        <v>5</v>
      </c>
      <c r="C76" s="7" t="s">
        <v>30</v>
      </c>
      <c r="D76" s="7" t="s">
        <v>13</v>
      </c>
      <c r="E76" s="34"/>
      <c r="F76" s="1"/>
      <c r="G76" s="1"/>
      <c r="H76" s="1"/>
      <c r="I76" s="29"/>
      <c r="J76" s="31"/>
      <c r="K76" s="1"/>
      <c r="L76" s="1"/>
      <c r="M76" s="29"/>
      <c r="N76" s="31"/>
      <c r="O76" s="1"/>
      <c r="P76" s="1"/>
      <c r="Q76" s="1"/>
      <c r="R76" s="29"/>
      <c r="S76" s="31"/>
      <c r="T76" s="20" t="s">
        <v>131</v>
      </c>
      <c r="U76" s="20"/>
      <c r="V76" s="53"/>
      <c r="W76" s="51"/>
      <c r="X76" s="18"/>
      <c r="Y76" s="32"/>
    </row>
    <row r="77" spans="1:25" ht="20.25" customHeight="1">
      <c r="A77" s="5">
        <f t="shared" si="6"/>
        <v>16</v>
      </c>
      <c r="B77" s="6" t="s">
        <v>6</v>
      </c>
      <c r="C77" s="7" t="s">
        <v>27</v>
      </c>
      <c r="D77" s="7" t="s">
        <v>13</v>
      </c>
      <c r="E77" s="34"/>
      <c r="F77" s="1"/>
      <c r="G77" s="1"/>
      <c r="H77" s="1"/>
      <c r="I77" s="29"/>
      <c r="J77" s="31"/>
      <c r="K77" s="1"/>
      <c r="L77" s="1"/>
      <c r="M77" s="29"/>
      <c r="N77" s="31"/>
      <c r="O77" s="1"/>
      <c r="P77" s="1"/>
      <c r="Q77" s="1"/>
      <c r="R77" s="29"/>
      <c r="S77" s="31"/>
      <c r="T77" s="22" t="s">
        <v>116</v>
      </c>
      <c r="U77" s="22"/>
      <c r="V77" s="53"/>
      <c r="W77" s="52"/>
      <c r="X77" s="23"/>
      <c r="Y77" s="32"/>
    </row>
    <row r="78" spans="1:25" ht="20.25" customHeight="1">
      <c r="A78" s="5">
        <f t="shared" si="6"/>
        <v>17</v>
      </c>
      <c r="B78" s="6" t="s">
        <v>7</v>
      </c>
      <c r="C78" s="7" t="s">
        <v>8</v>
      </c>
      <c r="D78" s="7" t="s">
        <v>12</v>
      </c>
      <c r="E78" s="34"/>
      <c r="F78" s="1"/>
      <c r="G78" s="1"/>
      <c r="H78" s="1"/>
      <c r="I78" s="29"/>
      <c r="J78" s="31"/>
      <c r="K78" s="1"/>
      <c r="L78" s="1"/>
      <c r="M78" s="29"/>
      <c r="N78" s="31"/>
      <c r="O78" s="1"/>
      <c r="P78" s="1"/>
      <c r="Q78" s="1"/>
      <c r="R78" s="29"/>
      <c r="S78" s="31"/>
      <c r="T78" s="21"/>
      <c r="U78" s="20" t="s">
        <v>97</v>
      </c>
      <c r="V78" s="35"/>
      <c r="W78" s="51"/>
      <c r="X78" s="18"/>
      <c r="Y78" s="32"/>
    </row>
    <row r="79" spans="1:25" ht="20.25" customHeight="1">
      <c r="A79" s="5">
        <f t="shared" si="6"/>
        <v>18</v>
      </c>
      <c r="B79" s="56" t="s">
        <v>62</v>
      </c>
      <c r="C79" s="57" t="s">
        <v>8</v>
      </c>
      <c r="D79" s="57" t="s">
        <v>12</v>
      </c>
      <c r="E79" s="34"/>
      <c r="F79" s="1"/>
      <c r="G79" s="1"/>
      <c r="H79" s="1"/>
      <c r="I79" s="29"/>
      <c r="J79" s="31"/>
      <c r="K79" s="1"/>
      <c r="L79" s="1"/>
      <c r="M79" s="29"/>
      <c r="N79" s="31"/>
      <c r="O79" s="1"/>
      <c r="P79" s="1"/>
      <c r="Q79" s="1"/>
      <c r="R79" s="29"/>
      <c r="S79" s="31"/>
      <c r="T79" s="21"/>
      <c r="U79" s="21"/>
      <c r="V79" s="35" t="s">
        <v>98</v>
      </c>
      <c r="W79" s="51"/>
      <c r="X79" s="18"/>
      <c r="Y79" s="32"/>
    </row>
    <row r="80" spans="1:25" ht="20.25" customHeight="1">
      <c r="A80" s="5">
        <f t="shared" si="6"/>
        <v>19</v>
      </c>
      <c r="B80" s="6" t="s">
        <v>91</v>
      </c>
      <c r="C80" s="7" t="s">
        <v>8</v>
      </c>
      <c r="D80" s="7" t="s">
        <v>12</v>
      </c>
      <c r="E80" s="34"/>
      <c r="F80" s="1"/>
      <c r="G80" s="1"/>
      <c r="H80" s="1"/>
      <c r="I80" s="29"/>
      <c r="J80" s="31"/>
      <c r="K80" s="1"/>
      <c r="L80" s="1"/>
      <c r="M80" s="29"/>
      <c r="N80" s="31"/>
      <c r="O80" s="1"/>
      <c r="P80" s="1"/>
      <c r="Q80" s="1"/>
      <c r="R80" s="29"/>
      <c r="S80" s="31"/>
      <c r="T80" s="21"/>
      <c r="U80" s="21"/>
      <c r="V80" s="69" t="s">
        <v>99</v>
      </c>
      <c r="W80" s="84"/>
      <c r="X80" s="69"/>
      <c r="Y80" s="32"/>
    </row>
    <row r="81" spans="1:25" ht="20.25" customHeight="1">
      <c r="A81" s="5">
        <f t="shared" si="6"/>
        <v>20</v>
      </c>
      <c r="B81" s="72" t="s">
        <v>92</v>
      </c>
      <c r="C81" s="73"/>
      <c r="D81" s="7" t="s">
        <v>12</v>
      </c>
      <c r="E81" s="90"/>
      <c r="F81" s="91"/>
      <c r="G81" s="91"/>
      <c r="H81" s="91"/>
      <c r="I81" s="109"/>
      <c r="J81" s="108"/>
      <c r="K81" s="91"/>
      <c r="L81" s="91"/>
      <c r="M81" s="109"/>
      <c r="N81" s="108"/>
      <c r="O81" s="91"/>
      <c r="P81" s="91"/>
      <c r="Q81" s="91"/>
      <c r="R81" s="109"/>
      <c r="S81" s="108"/>
      <c r="T81" s="91"/>
      <c r="U81" s="91"/>
      <c r="V81" s="79"/>
      <c r="W81" s="114"/>
      <c r="X81" s="79"/>
      <c r="Y81" s="32"/>
    </row>
    <row r="82" spans="1:25" ht="21.75" customHeight="1">
      <c r="A82" s="59" t="s">
        <v>39</v>
      </c>
      <c r="B82" s="136" t="s">
        <v>132</v>
      </c>
      <c r="C82" s="137"/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8"/>
      <c r="Y82" s="32"/>
    </row>
    <row r="83" spans="1:25" ht="21.75" customHeight="1">
      <c r="A83" s="60">
        <v>1</v>
      </c>
      <c r="B83" s="61" t="s">
        <v>29</v>
      </c>
      <c r="C83" s="61" t="s">
        <v>31</v>
      </c>
      <c r="D83" s="61" t="s">
        <v>100</v>
      </c>
      <c r="E83" s="106"/>
      <c r="F83" s="54"/>
      <c r="G83" s="54"/>
      <c r="H83" s="101"/>
      <c r="I83" s="102"/>
      <c r="J83" s="118"/>
      <c r="K83" s="101"/>
      <c r="L83" s="101"/>
      <c r="M83" s="55"/>
      <c r="N83" s="75" t="s">
        <v>133</v>
      </c>
      <c r="O83" s="54"/>
      <c r="P83" s="101"/>
      <c r="Q83" s="101"/>
      <c r="R83" s="102"/>
      <c r="S83" s="118"/>
      <c r="T83" s="101"/>
      <c r="U83" s="101"/>
      <c r="V83" s="102"/>
      <c r="W83" s="118"/>
      <c r="X83" s="102"/>
      <c r="Y83" s="32"/>
    </row>
    <row r="84" spans="1:25" ht="21.75" customHeight="1">
      <c r="A84" s="5">
        <f>A83+1</f>
        <v>2</v>
      </c>
      <c r="B84" s="6" t="s">
        <v>63</v>
      </c>
      <c r="C84" s="7" t="s">
        <v>27</v>
      </c>
      <c r="D84" s="7" t="s">
        <v>25</v>
      </c>
      <c r="E84" s="58"/>
      <c r="F84" s="2"/>
      <c r="G84" s="2"/>
      <c r="H84" s="2"/>
      <c r="I84" s="18"/>
      <c r="J84" s="49"/>
      <c r="K84" s="2"/>
      <c r="L84" s="2"/>
      <c r="M84" s="18"/>
      <c r="N84" s="83"/>
      <c r="O84" s="4" t="s">
        <v>134</v>
      </c>
      <c r="P84" s="2"/>
      <c r="Q84" s="2"/>
      <c r="R84" s="18"/>
      <c r="S84" s="49"/>
      <c r="T84" s="2"/>
      <c r="U84" s="2"/>
      <c r="V84" s="18"/>
      <c r="W84" s="49"/>
      <c r="X84" s="18"/>
      <c r="Y84" s="32"/>
    </row>
    <row r="85" spans="1:25" ht="21.75" customHeight="1">
      <c r="A85" s="5">
        <f aca="true" t="shared" si="7" ref="A85:A104">A84+1</f>
        <v>3</v>
      </c>
      <c r="B85" s="7" t="s">
        <v>67</v>
      </c>
      <c r="C85" s="7" t="s">
        <v>27</v>
      </c>
      <c r="D85" s="7" t="s">
        <v>100</v>
      </c>
      <c r="E85" s="107"/>
      <c r="F85" s="3"/>
      <c r="G85" s="3"/>
      <c r="H85" s="103"/>
      <c r="I85" s="104"/>
      <c r="J85" s="115"/>
      <c r="K85" s="103"/>
      <c r="L85" s="103"/>
      <c r="M85" s="48"/>
      <c r="N85" s="49"/>
      <c r="O85" s="4" t="s">
        <v>134</v>
      </c>
      <c r="P85" s="103"/>
      <c r="Q85" s="103"/>
      <c r="R85" s="104"/>
      <c r="S85" s="115"/>
      <c r="T85" s="103"/>
      <c r="U85" s="103"/>
      <c r="V85" s="104"/>
      <c r="W85" s="115"/>
      <c r="X85" s="104"/>
      <c r="Y85" s="32"/>
    </row>
    <row r="86" spans="1:25" ht="21.75" customHeight="1">
      <c r="A86" s="5">
        <f t="shared" si="7"/>
        <v>4</v>
      </c>
      <c r="B86" s="6" t="s">
        <v>24</v>
      </c>
      <c r="C86" s="7" t="s">
        <v>8</v>
      </c>
      <c r="D86" s="7" t="s">
        <v>12</v>
      </c>
      <c r="E86" s="58"/>
      <c r="F86" s="2"/>
      <c r="G86" s="2"/>
      <c r="H86" s="2"/>
      <c r="I86" s="18"/>
      <c r="J86" s="49"/>
      <c r="K86" s="2"/>
      <c r="L86" s="2"/>
      <c r="M86" s="18"/>
      <c r="N86" s="49"/>
      <c r="O86" s="3" t="s">
        <v>135</v>
      </c>
      <c r="P86" s="2"/>
      <c r="Q86" s="2"/>
      <c r="R86" s="18"/>
      <c r="S86" s="49"/>
      <c r="T86" s="2"/>
      <c r="U86" s="2"/>
      <c r="V86" s="18"/>
      <c r="W86" s="49"/>
      <c r="X86" s="18"/>
      <c r="Y86" s="32"/>
    </row>
    <row r="87" spans="1:25" ht="21.75" customHeight="1">
      <c r="A87" s="5">
        <f t="shared" si="7"/>
        <v>5</v>
      </c>
      <c r="B87" s="6" t="s">
        <v>40</v>
      </c>
      <c r="C87" s="7" t="s">
        <v>8</v>
      </c>
      <c r="D87" s="7" t="s">
        <v>25</v>
      </c>
      <c r="E87" s="58"/>
      <c r="F87" s="2"/>
      <c r="G87" s="2"/>
      <c r="H87" s="2"/>
      <c r="I87" s="18"/>
      <c r="J87" s="49"/>
      <c r="K87" s="2"/>
      <c r="L87" s="2"/>
      <c r="M87" s="18"/>
      <c r="N87" s="49"/>
      <c r="O87" s="3" t="s">
        <v>154</v>
      </c>
      <c r="P87" s="2"/>
      <c r="Q87" s="2"/>
      <c r="R87" s="18"/>
      <c r="S87" s="49"/>
      <c r="T87" s="2"/>
      <c r="U87" s="2"/>
      <c r="V87" s="18"/>
      <c r="W87" s="49"/>
      <c r="X87" s="18"/>
      <c r="Y87" s="32"/>
    </row>
    <row r="88" spans="1:26" ht="20.25" customHeight="1">
      <c r="A88" s="5">
        <f t="shared" si="7"/>
        <v>6</v>
      </c>
      <c r="B88" s="6" t="s">
        <v>136</v>
      </c>
      <c r="C88" s="7" t="s">
        <v>8</v>
      </c>
      <c r="D88" s="7" t="s">
        <v>13</v>
      </c>
      <c r="E88" s="34"/>
      <c r="F88" s="1"/>
      <c r="G88" s="1"/>
      <c r="H88" s="1"/>
      <c r="I88" s="29"/>
      <c r="J88" s="31"/>
      <c r="K88" s="1"/>
      <c r="L88" s="1"/>
      <c r="M88" s="48"/>
      <c r="N88" s="47"/>
      <c r="O88" s="3" t="s">
        <v>190</v>
      </c>
      <c r="P88" s="3"/>
      <c r="Q88" s="1"/>
      <c r="R88" s="29"/>
      <c r="S88" s="31"/>
      <c r="T88" s="1"/>
      <c r="U88" s="1"/>
      <c r="V88" s="29"/>
      <c r="W88" s="31"/>
      <c r="X88" s="18"/>
      <c r="Y88" s="32"/>
      <c r="Z88" s="30" t="s">
        <v>79</v>
      </c>
    </row>
    <row r="89" spans="1:25" ht="21.75" customHeight="1">
      <c r="A89" s="5">
        <f t="shared" si="7"/>
        <v>7</v>
      </c>
      <c r="B89" s="6" t="s">
        <v>101</v>
      </c>
      <c r="C89" s="7" t="s">
        <v>102</v>
      </c>
      <c r="D89" s="7" t="s">
        <v>13</v>
      </c>
      <c r="E89" s="58"/>
      <c r="F89" s="2"/>
      <c r="G89" s="2"/>
      <c r="H89" s="2"/>
      <c r="I89" s="18"/>
      <c r="J89" s="49"/>
      <c r="K89" s="2"/>
      <c r="L89" s="2"/>
      <c r="M89" s="18"/>
      <c r="N89" s="49"/>
      <c r="O89" s="2"/>
      <c r="P89" s="2"/>
      <c r="Q89" s="2" t="s">
        <v>153</v>
      </c>
      <c r="R89" s="18"/>
      <c r="S89" s="49"/>
      <c r="T89" s="2"/>
      <c r="U89" s="2"/>
      <c r="V89" s="18"/>
      <c r="W89" s="49"/>
      <c r="X89" s="18"/>
      <c r="Y89" s="32"/>
    </row>
    <row r="90" spans="1:25" ht="21.75" customHeight="1">
      <c r="A90" s="5">
        <f t="shared" si="7"/>
        <v>8</v>
      </c>
      <c r="B90" s="6" t="s">
        <v>137</v>
      </c>
      <c r="C90" s="7" t="s">
        <v>8</v>
      </c>
      <c r="D90" s="7" t="s">
        <v>13</v>
      </c>
      <c r="E90" s="58"/>
      <c r="F90" s="2"/>
      <c r="G90" s="2"/>
      <c r="H90" s="2"/>
      <c r="I90" s="18"/>
      <c r="J90" s="49"/>
      <c r="K90" s="2"/>
      <c r="L90" s="2"/>
      <c r="M90" s="18"/>
      <c r="N90" s="49"/>
      <c r="O90" s="2"/>
      <c r="P90" s="2"/>
      <c r="Q90" s="3" t="s">
        <v>152</v>
      </c>
      <c r="R90" s="18"/>
      <c r="S90" s="47"/>
      <c r="T90" s="3"/>
      <c r="U90" s="3"/>
      <c r="V90" s="18"/>
      <c r="W90" s="49"/>
      <c r="X90" s="18"/>
      <c r="Y90" s="32"/>
    </row>
    <row r="91" spans="1:26" ht="20.25" customHeight="1">
      <c r="A91" s="5">
        <f t="shared" si="7"/>
        <v>9</v>
      </c>
      <c r="B91" s="6" t="s">
        <v>138</v>
      </c>
      <c r="C91" s="7" t="s">
        <v>8</v>
      </c>
      <c r="D91" s="7" t="s">
        <v>13</v>
      </c>
      <c r="E91" s="34"/>
      <c r="F91" s="1"/>
      <c r="G91" s="1"/>
      <c r="H91" s="1"/>
      <c r="I91" s="29"/>
      <c r="J91" s="31"/>
      <c r="K91" s="1"/>
      <c r="L91" s="1"/>
      <c r="M91" s="48"/>
      <c r="N91" s="47"/>
      <c r="O91" s="3"/>
      <c r="P91" s="3"/>
      <c r="Q91" s="1"/>
      <c r="R91" s="48" t="s">
        <v>118</v>
      </c>
      <c r="S91" s="31"/>
      <c r="T91" s="1"/>
      <c r="U91" s="1"/>
      <c r="V91" s="29"/>
      <c r="W91" s="31"/>
      <c r="X91" s="18"/>
      <c r="Y91" s="32"/>
      <c r="Z91" s="30" t="s">
        <v>79</v>
      </c>
    </row>
    <row r="92" spans="1:25" ht="21.75" customHeight="1">
      <c r="A92" s="5">
        <f t="shared" si="7"/>
        <v>10</v>
      </c>
      <c r="B92" s="6" t="s">
        <v>103</v>
      </c>
      <c r="C92" s="7" t="s">
        <v>104</v>
      </c>
      <c r="D92" s="7" t="s">
        <v>13</v>
      </c>
      <c r="E92" s="58"/>
      <c r="F92" s="2"/>
      <c r="G92" s="2"/>
      <c r="H92" s="2"/>
      <c r="I92" s="18"/>
      <c r="J92" s="49"/>
      <c r="K92" s="2"/>
      <c r="L92" s="2"/>
      <c r="M92" s="18"/>
      <c r="N92" s="49"/>
      <c r="O92" s="2"/>
      <c r="P92" s="2"/>
      <c r="Q92" s="3"/>
      <c r="R92" s="18"/>
      <c r="S92" s="49" t="s">
        <v>151</v>
      </c>
      <c r="T92" s="2"/>
      <c r="U92" s="2"/>
      <c r="V92" s="18"/>
      <c r="W92" s="49"/>
      <c r="X92" s="18"/>
      <c r="Y92" s="32"/>
    </row>
    <row r="93" spans="1:25" ht="21.75" customHeight="1">
      <c r="A93" s="5">
        <f t="shared" si="7"/>
        <v>11</v>
      </c>
      <c r="B93" s="6" t="s">
        <v>139</v>
      </c>
      <c r="C93" s="7" t="s">
        <v>8</v>
      </c>
      <c r="D93" s="7" t="s">
        <v>13</v>
      </c>
      <c r="E93" s="58"/>
      <c r="F93" s="2"/>
      <c r="G93" s="2"/>
      <c r="H93" s="2"/>
      <c r="I93" s="18"/>
      <c r="J93" s="49"/>
      <c r="K93" s="2"/>
      <c r="L93" s="2"/>
      <c r="M93" s="18"/>
      <c r="N93" s="49"/>
      <c r="O93" s="2"/>
      <c r="P93" s="2"/>
      <c r="Q93" s="2"/>
      <c r="R93" s="18"/>
      <c r="S93" s="47" t="s">
        <v>149</v>
      </c>
      <c r="T93" s="3"/>
      <c r="U93" s="3"/>
      <c r="V93" s="18"/>
      <c r="W93" s="49"/>
      <c r="X93" s="18"/>
      <c r="Y93" s="32"/>
    </row>
    <row r="94" spans="1:26" ht="20.25" customHeight="1">
      <c r="A94" s="5">
        <f t="shared" si="7"/>
        <v>12</v>
      </c>
      <c r="B94" s="6" t="s">
        <v>140</v>
      </c>
      <c r="C94" s="7" t="s">
        <v>8</v>
      </c>
      <c r="D94" s="7" t="s">
        <v>13</v>
      </c>
      <c r="E94" s="34"/>
      <c r="F94" s="1"/>
      <c r="G94" s="1"/>
      <c r="H94" s="1"/>
      <c r="I94" s="29"/>
      <c r="J94" s="31"/>
      <c r="K94" s="1"/>
      <c r="L94" s="1"/>
      <c r="M94" s="48"/>
      <c r="N94" s="47"/>
      <c r="O94" s="3"/>
      <c r="P94" s="3"/>
      <c r="Q94" s="1"/>
      <c r="R94" s="29"/>
      <c r="S94" s="47" t="s">
        <v>150</v>
      </c>
      <c r="T94" s="1"/>
      <c r="U94" s="1"/>
      <c r="V94" s="29"/>
      <c r="W94" s="31"/>
      <c r="X94" s="18"/>
      <c r="Y94" s="32"/>
      <c r="Z94" s="30" t="s">
        <v>79</v>
      </c>
    </row>
    <row r="95" spans="1:25" ht="21.75" customHeight="1">
      <c r="A95" s="5">
        <f t="shared" si="7"/>
        <v>13</v>
      </c>
      <c r="B95" s="6" t="s">
        <v>105</v>
      </c>
      <c r="C95" s="7" t="s">
        <v>104</v>
      </c>
      <c r="D95" s="7" t="s">
        <v>13</v>
      </c>
      <c r="E95" s="58"/>
      <c r="F95" s="2"/>
      <c r="G95" s="2"/>
      <c r="H95" s="2"/>
      <c r="I95" s="18"/>
      <c r="J95" s="49"/>
      <c r="K95" s="2"/>
      <c r="L95" s="2"/>
      <c r="M95" s="18"/>
      <c r="N95" s="49"/>
      <c r="O95" s="2"/>
      <c r="P95" s="2"/>
      <c r="Q95" s="20"/>
      <c r="R95" s="35"/>
      <c r="S95" s="51"/>
      <c r="T95" s="81" t="s">
        <v>148</v>
      </c>
      <c r="U95" s="2"/>
      <c r="V95" s="18"/>
      <c r="W95" s="49"/>
      <c r="X95" s="18"/>
      <c r="Y95" s="32"/>
    </row>
    <row r="96" spans="1:25" ht="21.75" customHeight="1">
      <c r="A96" s="5">
        <f t="shared" si="7"/>
        <v>14</v>
      </c>
      <c r="B96" s="6" t="s">
        <v>141</v>
      </c>
      <c r="C96" s="7" t="s">
        <v>8</v>
      </c>
      <c r="D96" s="7" t="s">
        <v>13</v>
      </c>
      <c r="E96" s="58"/>
      <c r="F96" s="2"/>
      <c r="G96" s="2"/>
      <c r="H96" s="2"/>
      <c r="I96" s="18"/>
      <c r="J96" s="49"/>
      <c r="K96" s="2"/>
      <c r="L96" s="2"/>
      <c r="M96" s="18"/>
      <c r="N96" s="49"/>
      <c r="O96" s="2"/>
      <c r="P96" s="2"/>
      <c r="Q96" s="2"/>
      <c r="R96" s="18"/>
      <c r="S96" s="47"/>
      <c r="T96" s="3" t="s">
        <v>146</v>
      </c>
      <c r="U96" s="3"/>
      <c r="V96" s="18"/>
      <c r="W96" s="49"/>
      <c r="X96" s="18"/>
      <c r="Y96" s="32"/>
    </row>
    <row r="97" spans="1:26" ht="20.25" customHeight="1">
      <c r="A97" s="5">
        <f t="shared" si="7"/>
        <v>15</v>
      </c>
      <c r="B97" s="6" t="s">
        <v>142</v>
      </c>
      <c r="C97" s="7" t="s">
        <v>8</v>
      </c>
      <c r="D97" s="7" t="s">
        <v>13</v>
      </c>
      <c r="E97" s="34"/>
      <c r="F97" s="1"/>
      <c r="G97" s="1"/>
      <c r="H97" s="1"/>
      <c r="I97" s="29"/>
      <c r="J97" s="31"/>
      <c r="K97" s="1"/>
      <c r="L97" s="1"/>
      <c r="M97" s="48"/>
      <c r="N97" s="47"/>
      <c r="O97" s="3"/>
      <c r="P97" s="3"/>
      <c r="Q97" s="1"/>
      <c r="R97" s="29"/>
      <c r="S97" s="31"/>
      <c r="T97" s="3" t="s">
        <v>147</v>
      </c>
      <c r="U97" s="1"/>
      <c r="V97" s="29"/>
      <c r="W97" s="31"/>
      <c r="X97" s="18"/>
      <c r="Y97" s="32"/>
      <c r="Z97" s="30" t="s">
        <v>79</v>
      </c>
    </row>
    <row r="98" spans="1:25" ht="21.75" customHeight="1">
      <c r="A98" s="5">
        <f t="shared" si="7"/>
        <v>16</v>
      </c>
      <c r="B98" s="6" t="s">
        <v>106</v>
      </c>
      <c r="C98" s="7" t="s">
        <v>104</v>
      </c>
      <c r="D98" s="7" t="s">
        <v>13</v>
      </c>
      <c r="E98" s="58"/>
      <c r="F98" s="2"/>
      <c r="G98" s="2"/>
      <c r="H98" s="2"/>
      <c r="I98" s="18"/>
      <c r="J98" s="49"/>
      <c r="K98" s="2"/>
      <c r="L98" s="2"/>
      <c r="M98" s="18"/>
      <c r="N98" s="49"/>
      <c r="O98" s="2"/>
      <c r="P98" s="2"/>
      <c r="Q98" s="3"/>
      <c r="R98" s="35" t="s">
        <v>145</v>
      </c>
      <c r="S98" s="51"/>
      <c r="T98" s="20"/>
      <c r="U98" s="2"/>
      <c r="V98" s="18"/>
      <c r="W98" s="49"/>
      <c r="X98" s="18"/>
      <c r="Y98" s="32"/>
    </row>
    <row r="99" spans="1:25" ht="21.75" customHeight="1">
      <c r="A99" s="5">
        <f t="shared" si="7"/>
        <v>17</v>
      </c>
      <c r="B99" s="6" t="s">
        <v>143</v>
      </c>
      <c r="C99" s="7" t="s">
        <v>8</v>
      </c>
      <c r="D99" s="7" t="s">
        <v>13</v>
      </c>
      <c r="E99" s="58"/>
      <c r="F99" s="2"/>
      <c r="G99" s="2"/>
      <c r="H99" s="2"/>
      <c r="I99" s="18"/>
      <c r="J99" s="49"/>
      <c r="K99" s="2"/>
      <c r="L99" s="2"/>
      <c r="M99" s="18"/>
      <c r="N99" s="49"/>
      <c r="O99" s="2"/>
      <c r="P99" s="2"/>
      <c r="Q99" s="2"/>
      <c r="R99" s="18"/>
      <c r="S99" s="47"/>
      <c r="T99" s="71" t="s">
        <v>144</v>
      </c>
      <c r="U99" s="3"/>
      <c r="V99" s="18"/>
      <c r="W99" s="49"/>
      <c r="X99" s="18"/>
      <c r="Y99" s="32"/>
    </row>
    <row r="100" spans="1:25" ht="21.75" customHeight="1">
      <c r="A100" s="5">
        <f t="shared" si="7"/>
        <v>18</v>
      </c>
      <c r="B100" s="6" t="s">
        <v>5</v>
      </c>
      <c r="C100" s="7" t="s">
        <v>30</v>
      </c>
      <c r="D100" s="7" t="s">
        <v>13</v>
      </c>
      <c r="E100" s="58"/>
      <c r="F100" s="2"/>
      <c r="G100" s="2"/>
      <c r="H100" s="2"/>
      <c r="I100" s="18"/>
      <c r="J100" s="49"/>
      <c r="K100" s="2"/>
      <c r="L100" s="2"/>
      <c r="M100" s="18"/>
      <c r="N100" s="49"/>
      <c r="O100" s="2"/>
      <c r="P100" s="2"/>
      <c r="Q100" s="2"/>
      <c r="R100" s="18"/>
      <c r="S100" s="49"/>
      <c r="T100" s="20" t="s">
        <v>131</v>
      </c>
      <c r="U100" s="20"/>
      <c r="V100" s="35"/>
      <c r="W100" s="51"/>
      <c r="X100" s="18"/>
      <c r="Y100" s="32"/>
    </row>
    <row r="101" spans="1:25" ht="21.75" customHeight="1">
      <c r="A101" s="5">
        <f t="shared" si="7"/>
        <v>19</v>
      </c>
      <c r="B101" s="6" t="s">
        <v>6</v>
      </c>
      <c r="C101" s="7" t="s">
        <v>27</v>
      </c>
      <c r="D101" s="7" t="s">
        <v>13</v>
      </c>
      <c r="E101" s="58"/>
      <c r="F101" s="2"/>
      <c r="G101" s="2"/>
      <c r="H101" s="2"/>
      <c r="I101" s="18"/>
      <c r="J101" s="49"/>
      <c r="K101" s="2"/>
      <c r="L101" s="2"/>
      <c r="M101" s="18"/>
      <c r="N101" s="49"/>
      <c r="O101" s="2"/>
      <c r="P101" s="2"/>
      <c r="Q101" s="2"/>
      <c r="R101" s="18"/>
      <c r="S101" s="49"/>
      <c r="T101" s="22" t="s">
        <v>116</v>
      </c>
      <c r="U101" s="22"/>
      <c r="V101" s="35"/>
      <c r="W101" s="52"/>
      <c r="X101" s="23"/>
      <c r="Y101" s="32"/>
    </row>
    <row r="102" spans="1:25" ht="21.75" customHeight="1">
      <c r="A102" s="5">
        <f t="shared" si="7"/>
        <v>20</v>
      </c>
      <c r="B102" s="6" t="s">
        <v>7</v>
      </c>
      <c r="C102" s="7" t="s">
        <v>8</v>
      </c>
      <c r="D102" s="7" t="s">
        <v>12</v>
      </c>
      <c r="E102" s="58"/>
      <c r="F102" s="2"/>
      <c r="G102" s="2"/>
      <c r="H102" s="2"/>
      <c r="I102" s="18"/>
      <c r="J102" s="49"/>
      <c r="K102" s="2"/>
      <c r="L102" s="2"/>
      <c r="M102" s="18"/>
      <c r="N102" s="49"/>
      <c r="O102" s="2"/>
      <c r="P102" s="2"/>
      <c r="Q102" s="2"/>
      <c r="R102" s="18"/>
      <c r="S102" s="49"/>
      <c r="T102" s="20"/>
      <c r="U102" s="20" t="s">
        <v>97</v>
      </c>
      <c r="V102" s="35"/>
      <c r="W102" s="51"/>
      <c r="X102" s="18"/>
      <c r="Y102" s="32"/>
    </row>
    <row r="103" spans="1:25" ht="21.75" customHeight="1">
      <c r="A103" s="5">
        <f t="shared" si="7"/>
        <v>21</v>
      </c>
      <c r="B103" s="56" t="s">
        <v>62</v>
      </c>
      <c r="C103" s="57" t="s">
        <v>8</v>
      </c>
      <c r="D103" s="57" t="s">
        <v>12</v>
      </c>
      <c r="E103" s="58"/>
      <c r="F103" s="2"/>
      <c r="G103" s="2"/>
      <c r="H103" s="2"/>
      <c r="I103" s="18"/>
      <c r="J103" s="49"/>
      <c r="K103" s="2"/>
      <c r="L103" s="2"/>
      <c r="M103" s="18"/>
      <c r="N103" s="49"/>
      <c r="O103" s="2"/>
      <c r="P103" s="2"/>
      <c r="Q103" s="2"/>
      <c r="R103" s="18"/>
      <c r="S103" s="49"/>
      <c r="T103" s="20"/>
      <c r="U103" s="20"/>
      <c r="V103" s="35" t="s">
        <v>98</v>
      </c>
      <c r="W103" s="51"/>
      <c r="X103" s="18"/>
      <c r="Y103" s="32"/>
    </row>
    <row r="104" spans="1:25" ht="21.75" customHeight="1">
      <c r="A104" s="5">
        <f t="shared" si="7"/>
        <v>22</v>
      </c>
      <c r="B104" s="6" t="s">
        <v>91</v>
      </c>
      <c r="C104" s="7" t="s">
        <v>8</v>
      </c>
      <c r="D104" s="7" t="s">
        <v>12</v>
      </c>
      <c r="E104" s="58"/>
      <c r="F104" s="2"/>
      <c r="G104" s="2"/>
      <c r="H104" s="2"/>
      <c r="I104" s="18"/>
      <c r="J104" s="49"/>
      <c r="K104" s="2"/>
      <c r="L104" s="2"/>
      <c r="M104" s="18"/>
      <c r="N104" s="49"/>
      <c r="O104" s="2"/>
      <c r="P104" s="2"/>
      <c r="Q104" s="2"/>
      <c r="R104" s="18"/>
      <c r="S104" s="49"/>
      <c r="T104" s="2"/>
      <c r="U104" s="2"/>
      <c r="V104" s="69" t="s">
        <v>99</v>
      </c>
      <c r="W104" s="51"/>
      <c r="X104" s="35"/>
      <c r="Y104" s="32"/>
    </row>
    <row r="105" spans="1:25" ht="20.25" customHeight="1">
      <c r="A105" s="5">
        <f>A104+1</f>
        <v>23</v>
      </c>
      <c r="B105" s="72" t="s">
        <v>92</v>
      </c>
      <c r="C105" s="73"/>
      <c r="D105" s="7" t="s">
        <v>12</v>
      </c>
      <c r="E105" s="90"/>
      <c r="F105" s="91"/>
      <c r="G105" s="91"/>
      <c r="H105" s="91"/>
      <c r="I105" s="109"/>
      <c r="J105" s="108"/>
      <c r="K105" s="91"/>
      <c r="L105" s="91"/>
      <c r="M105" s="109"/>
      <c r="N105" s="108"/>
      <c r="O105" s="91"/>
      <c r="P105" s="91"/>
      <c r="Q105" s="91"/>
      <c r="R105" s="109"/>
      <c r="S105" s="108"/>
      <c r="T105" s="91"/>
      <c r="U105" s="91"/>
      <c r="V105" s="79"/>
      <c r="W105" s="114"/>
      <c r="X105" s="79"/>
      <c r="Y105" s="32"/>
    </row>
    <row r="106" spans="1:25" ht="20.25" customHeight="1">
      <c r="A106" s="59" t="s">
        <v>50</v>
      </c>
      <c r="B106" s="136" t="s">
        <v>155</v>
      </c>
      <c r="C106" s="137"/>
      <c r="D106" s="137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8"/>
      <c r="Y106" s="32"/>
    </row>
    <row r="107" spans="1:25" ht="20.25" customHeight="1">
      <c r="A107" s="60">
        <v>1</v>
      </c>
      <c r="B107" s="61" t="s">
        <v>29</v>
      </c>
      <c r="C107" s="61" t="s">
        <v>31</v>
      </c>
      <c r="D107" s="61" t="s">
        <v>61</v>
      </c>
      <c r="E107" s="33"/>
      <c r="F107" s="54"/>
      <c r="G107" s="54"/>
      <c r="H107" s="24"/>
      <c r="I107" s="25"/>
      <c r="J107" s="45"/>
      <c r="K107" s="24"/>
      <c r="L107" s="24"/>
      <c r="M107" s="25"/>
      <c r="N107" s="75"/>
      <c r="O107" s="54" t="s">
        <v>158</v>
      </c>
      <c r="P107" s="54"/>
      <c r="Q107" s="54"/>
      <c r="R107" s="55"/>
      <c r="S107" s="45"/>
      <c r="T107" s="24"/>
      <c r="U107" s="24"/>
      <c r="V107" s="25"/>
      <c r="W107" s="45"/>
      <c r="X107" s="25"/>
      <c r="Y107" s="32"/>
    </row>
    <row r="108" spans="1:25" ht="20.25" customHeight="1">
      <c r="A108" s="5">
        <f aca="true" t="shared" si="8" ref="A108:A119">A107+1</f>
        <v>2</v>
      </c>
      <c r="B108" s="6" t="s">
        <v>64</v>
      </c>
      <c r="C108" s="7" t="s">
        <v>27</v>
      </c>
      <c r="D108" s="7" t="s">
        <v>59</v>
      </c>
      <c r="E108" s="34"/>
      <c r="F108" s="1"/>
      <c r="G108" s="1"/>
      <c r="H108" s="1"/>
      <c r="I108" s="29"/>
      <c r="J108" s="31"/>
      <c r="K108" s="1"/>
      <c r="L108" s="1"/>
      <c r="M108" s="29"/>
      <c r="N108" s="31"/>
      <c r="O108" s="4"/>
      <c r="P108" s="4" t="s">
        <v>159</v>
      </c>
      <c r="Q108" s="1"/>
      <c r="R108" s="82"/>
      <c r="S108" s="31"/>
      <c r="T108" s="1"/>
      <c r="U108" s="1"/>
      <c r="V108" s="29"/>
      <c r="W108" s="31"/>
      <c r="X108" s="29"/>
      <c r="Y108" s="32"/>
    </row>
    <row r="109" spans="1:25" ht="20.25" customHeight="1">
      <c r="A109" s="5">
        <f t="shared" si="8"/>
        <v>3</v>
      </c>
      <c r="B109" s="7" t="s">
        <v>67</v>
      </c>
      <c r="C109" s="7" t="s">
        <v>27</v>
      </c>
      <c r="D109" s="7" t="s">
        <v>61</v>
      </c>
      <c r="E109" s="26"/>
      <c r="F109" s="3"/>
      <c r="G109" s="3"/>
      <c r="H109" s="27"/>
      <c r="I109" s="28"/>
      <c r="J109" s="46"/>
      <c r="K109" s="27"/>
      <c r="L109" s="27"/>
      <c r="M109" s="28"/>
      <c r="N109" s="47"/>
      <c r="O109" s="1"/>
      <c r="P109" s="4" t="s">
        <v>159</v>
      </c>
      <c r="Q109" s="1"/>
      <c r="R109" s="82"/>
      <c r="S109" s="46"/>
      <c r="T109" s="27"/>
      <c r="U109" s="27"/>
      <c r="V109" s="28"/>
      <c r="W109" s="46"/>
      <c r="X109" s="28"/>
      <c r="Y109" s="32"/>
    </row>
    <row r="110" spans="1:25" ht="20.25" customHeight="1">
      <c r="A110" s="5">
        <f t="shared" si="8"/>
        <v>4</v>
      </c>
      <c r="B110" s="6" t="s">
        <v>52</v>
      </c>
      <c r="C110" s="7" t="s">
        <v>8</v>
      </c>
      <c r="D110" s="7" t="s">
        <v>12</v>
      </c>
      <c r="E110" s="34"/>
      <c r="F110" s="1"/>
      <c r="G110" s="1"/>
      <c r="H110" s="1"/>
      <c r="I110" s="29"/>
      <c r="J110" s="31"/>
      <c r="K110" s="1"/>
      <c r="L110" s="1"/>
      <c r="M110" s="29"/>
      <c r="N110" s="31"/>
      <c r="O110" s="1"/>
      <c r="P110" s="3" t="s">
        <v>182</v>
      </c>
      <c r="Q110" s="1"/>
      <c r="R110" s="29"/>
      <c r="S110" s="31"/>
      <c r="T110" s="1"/>
      <c r="U110" s="1"/>
      <c r="V110" s="29"/>
      <c r="W110" s="31"/>
      <c r="X110" s="29"/>
      <c r="Y110" s="32"/>
    </row>
    <row r="111" spans="1:25" ht="20.25" customHeight="1">
      <c r="A111" s="5">
        <f t="shared" si="8"/>
        <v>5</v>
      </c>
      <c r="B111" s="6" t="s">
        <v>57</v>
      </c>
      <c r="C111" s="7" t="s">
        <v>8</v>
      </c>
      <c r="D111" s="7" t="s">
        <v>59</v>
      </c>
      <c r="E111" s="34"/>
      <c r="F111" s="1"/>
      <c r="G111" s="1"/>
      <c r="H111" s="1"/>
      <c r="I111" s="29"/>
      <c r="J111" s="31"/>
      <c r="K111" s="1"/>
      <c r="L111" s="1"/>
      <c r="M111" s="29"/>
      <c r="N111" s="31"/>
      <c r="O111" s="1"/>
      <c r="P111" s="3" t="s">
        <v>183</v>
      </c>
      <c r="Q111" s="1"/>
      <c r="R111" s="29"/>
      <c r="S111" s="31"/>
      <c r="T111" s="1"/>
      <c r="U111" s="1"/>
      <c r="V111" s="29"/>
      <c r="W111" s="31"/>
      <c r="X111" s="29"/>
      <c r="Y111" s="32"/>
    </row>
    <row r="112" spans="1:26" ht="20.25" customHeight="1">
      <c r="A112" s="5">
        <f t="shared" si="8"/>
        <v>6</v>
      </c>
      <c r="B112" s="6" t="s">
        <v>162</v>
      </c>
      <c r="C112" s="7" t="s">
        <v>8</v>
      </c>
      <c r="D112" s="7" t="s">
        <v>13</v>
      </c>
      <c r="E112" s="34"/>
      <c r="F112" s="1"/>
      <c r="G112" s="1"/>
      <c r="H112" s="1"/>
      <c r="I112" s="29"/>
      <c r="J112" s="31"/>
      <c r="K112" s="1"/>
      <c r="L112" s="1"/>
      <c r="M112" s="48"/>
      <c r="N112" s="47"/>
      <c r="O112" s="3"/>
      <c r="P112" s="3" t="s">
        <v>191</v>
      </c>
      <c r="Q112" s="1"/>
      <c r="R112" s="29"/>
      <c r="S112" s="47"/>
      <c r="T112" s="1"/>
      <c r="U112" s="1"/>
      <c r="V112" s="29"/>
      <c r="W112" s="31"/>
      <c r="X112" s="18"/>
      <c r="Y112" s="32"/>
      <c r="Z112" s="30" t="s">
        <v>79</v>
      </c>
    </row>
    <row r="113" spans="1:25" ht="20.25" customHeight="1">
      <c r="A113" s="5">
        <f t="shared" si="8"/>
        <v>7</v>
      </c>
      <c r="B113" s="6" t="s">
        <v>70</v>
      </c>
      <c r="C113" s="7" t="s">
        <v>34</v>
      </c>
      <c r="D113" s="7" t="s">
        <v>13</v>
      </c>
      <c r="E113" s="34"/>
      <c r="F113" s="1"/>
      <c r="G113" s="1"/>
      <c r="H113" s="1"/>
      <c r="I113" s="29"/>
      <c r="J113" s="31"/>
      <c r="K113" s="1"/>
      <c r="L113" s="1"/>
      <c r="M113" s="29"/>
      <c r="N113" s="31"/>
      <c r="O113" s="1"/>
      <c r="P113" s="1"/>
      <c r="Q113" s="2"/>
      <c r="R113" s="29"/>
      <c r="S113" s="49" t="s">
        <v>184</v>
      </c>
      <c r="T113" s="1"/>
      <c r="U113" s="2"/>
      <c r="V113" s="18"/>
      <c r="W113" s="31"/>
      <c r="X113" s="29"/>
      <c r="Y113" s="32"/>
    </row>
    <row r="114" spans="1:25" ht="20.25" customHeight="1">
      <c r="A114" s="5">
        <f t="shared" si="8"/>
        <v>8</v>
      </c>
      <c r="B114" s="6" t="s">
        <v>58</v>
      </c>
      <c r="C114" s="7" t="s">
        <v>8</v>
      </c>
      <c r="D114" s="7" t="s">
        <v>13</v>
      </c>
      <c r="E114" s="34"/>
      <c r="F114" s="1"/>
      <c r="G114" s="1"/>
      <c r="H114" s="1"/>
      <c r="I114" s="29"/>
      <c r="J114" s="31"/>
      <c r="K114" s="1"/>
      <c r="L114" s="1"/>
      <c r="M114" s="29"/>
      <c r="N114" s="31"/>
      <c r="O114" s="1"/>
      <c r="P114" s="1"/>
      <c r="Q114" s="1"/>
      <c r="R114" s="29"/>
      <c r="S114" s="31"/>
      <c r="T114" s="3"/>
      <c r="U114" s="3" t="s">
        <v>164</v>
      </c>
      <c r="V114" s="48"/>
      <c r="W114" s="31"/>
      <c r="X114" s="29"/>
      <c r="Y114" s="32"/>
    </row>
    <row r="115" spans="1:25" ht="20.25" customHeight="1">
      <c r="A115" s="5">
        <f t="shared" si="8"/>
        <v>9</v>
      </c>
      <c r="B115" s="6" t="s">
        <v>54</v>
      </c>
      <c r="C115" s="7" t="s">
        <v>49</v>
      </c>
      <c r="D115" s="7" t="s">
        <v>13</v>
      </c>
      <c r="E115" s="34"/>
      <c r="F115" s="1"/>
      <c r="G115" s="1"/>
      <c r="H115" s="1"/>
      <c r="I115" s="29"/>
      <c r="J115" s="31"/>
      <c r="K115" s="1"/>
      <c r="L115" s="1"/>
      <c r="M115" s="29"/>
      <c r="N115" s="31"/>
      <c r="O115" s="1"/>
      <c r="P115" s="1"/>
      <c r="Q115" s="20" t="s">
        <v>163</v>
      </c>
      <c r="R115" s="35"/>
      <c r="S115" s="51"/>
      <c r="T115" s="20"/>
      <c r="U115" s="20"/>
      <c r="V115" s="29"/>
      <c r="W115" s="31"/>
      <c r="X115" s="29"/>
      <c r="Y115" s="32"/>
    </row>
    <row r="116" spans="1:25" ht="20.25" customHeight="1">
      <c r="A116" s="5">
        <f t="shared" si="8"/>
        <v>10</v>
      </c>
      <c r="B116" s="6" t="s">
        <v>55</v>
      </c>
      <c r="C116" s="7" t="s">
        <v>27</v>
      </c>
      <c r="D116" s="7" t="s">
        <v>13</v>
      </c>
      <c r="E116" s="34"/>
      <c r="F116" s="1"/>
      <c r="G116" s="1"/>
      <c r="H116" s="1"/>
      <c r="I116" s="29"/>
      <c r="J116" s="31"/>
      <c r="K116" s="1"/>
      <c r="L116" s="1"/>
      <c r="M116" s="29"/>
      <c r="N116" s="31"/>
      <c r="O116" s="1"/>
      <c r="P116" s="1"/>
      <c r="Q116" s="1"/>
      <c r="R116" s="29"/>
      <c r="S116" s="31"/>
      <c r="T116" s="1"/>
      <c r="U116" s="81" t="s">
        <v>161</v>
      </c>
      <c r="V116" s="35"/>
      <c r="W116" s="50"/>
      <c r="X116" s="35"/>
      <c r="Y116" s="32"/>
    </row>
    <row r="117" spans="1:25" ht="20.25" customHeight="1">
      <c r="A117" s="5">
        <f t="shared" si="8"/>
        <v>11</v>
      </c>
      <c r="B117" s="6" t="s">
        <v>56</v>
      </c>
      <c r="C117" s="7" t="s">
        <v>27</v>
      </c>
      <c r="D117" s="7" t="s">
        <v>13</v>
      </c>
      <c r="E117" s="34"/>
      <c r="F117" s="1"/>
      <c r="G117" s="1"/>
      <c r="H117" s="1"/>
      <c r="I117" s="29"/>
      <c r="J117" s="31"/>
      <c r="K117" s="1"/>
      <c r="L117" s="1"/>
      <c r="M117" s="29"/>
      <c r="N117" s="31"/>
      <c r="O117" s="1"/>
      <c r="P117" s="1"/>
      <c r="Q117" s="1"/>
      <c r="R117" s="29"/>
      <c r="S117" s="52" t="s">
        <v>160</v>
      </c>
      <c r="T117" s="22"/>
      <c r="U117" s="22"/>
      <c r="V117" s="36"/>
      <c r="W117" s="50"/>
      <c r="X117" s="36"/>
      <c r="Y117" s="32"/>
    </row>
    <row r="118" spans="1:25" ht="20.25" customHeight="1">
      <c r="A118" s="5">
        <f t="shared" si="8"/>
        <v>12</v>
      </c>
      <c r="B118" s="6" t="s">
        <v>7</v>
      </c>
      <c r="C118" s="7" t="s">
        <v>8</v>
      </c>
      <c r="D118" s="7" t="s">
        <v>12</v>
      </c>
      <c r="E118" s="34"/>
      <c r="F118" s="1"/>
      <c r="G118" s="1"/>
      <c r="H118" s="1"/>
      <c r="I118" s="29"/>
      <c r="J118" s="31"/>
      <c r="K118" s="1"/>
      <c r="L118" s="1"/>
      <c r="M118" s="29"/>
      <c r="N118" s="31"/>
      <c r="O118" s="1"/>
      <c r="P118" s="1"/>
      <c r="Q118" s="1"/>
      <c r="R118" s="29"/>
      <c r="S118" s="31"/>
      <c r="T118" s="21"/>
      <c r="U118" s="20" t="s">
        <v>97</v>
      </c>
      <c r="V118" s="35"/>
      <c r="W118" s="51"/>
      <c r="X118" s="18"/>
      <c r="Y118" s="32"/>
    </row>
    <row r="119" spans="1:25" ht="20.25" customHeight="1">
      <c r="A119" s="5">
        <f t="shared" si="8"/>
        <v>13</v>
      </c>
      <c r="B119" s="56" t="s">
        <v>62</v>
      </c>
      <c r="C119" s="57" t="s">
        <v>8</v>
      </c>
      <c r="D119" s="57" t="s">
        <v>12</v>
      </c>
      <c r="E119" s="34"/>
      <c r="F119" s="1"/>
      <c r="G119" s="1"/>
      <c r="H119" s="1"/>
      <c r="I119" s="29"/>
      <c r="J119" s="31"/>
      <c r="K119" s="1"/>
      <c r="L119" s="1"/>
      <c r="M119" s="29"/>
      <c r="N119" s="31"/>
      <c r="O119" s="1"/>
      <c r="P119" s="1"/>
      <c r="Q119" s="1"/>
      <c r="R119" s="29"/>
      <c r="S119" s="31"/>
      <c r="T119" s="21"/>
      <c r="U119" s="21"/>
      <c r="V119" s="35" t="s">
        <v>98</v>
      </c>
      <c r="W119" s="51"/>
      <c r="X119" s="18"/>
      <c r="Y119" s="32"/>
    </row>
    <row r="120" spans="1:25" ht="20.25" customHeight="1">
      <c r="A120" s="5">
        <f>A119+1</f>
        <v>14</v>
      </c>
      <c r="B120" s="6" t="s">
        <v>91</v>
      </c>
      <c r="C120" s="7" t="s">
        <v>8</v>
      </c>
      <c r="D120" s="7" t="s">
        <v>12</v>
      </c>
      <c r="E120" s="34"/>
      <c r="F120" s="1"/>
      <c r="G120" s="1"/>
      <c r="H120" s="1"/>
      <c r="I120" s="29"/>
      <c r="J120" s="31"/>
      <c r="K120" s="1"/>
      <c r="L120" s="1"/>
      <c r="M120" s="29"/>
      <c r="N120" s="31"/>
      <c r="O120" s="1"/>
      <c r="P120" s="1"/>
      <c r="Q120" s="1"/>
      <c r="R120" s="29"/>
      <c r="S120" s="31"/>
      <c r="T120" s="21"/>
      <c r="U120" s="21"/>
      <c r="V120" s="69" t="s">
        <v>99</v>
      </c>
      <c r="W120" s="84"/>
      <c r="X120" s="69"/>
      <c r="Y120" s="32"/>
    </row>
    <row r="121" spans="1:25" ht="20.25" customHeight="1">
      <c r="A121" s="5">
        <f>A120+1</f>
        <v>15</v>
      </c>
      <c r="B121" s="72" t="s">
        <v>92</v>
      </c>
      <c r="C121" s="73"/>
      <c r="D121" s="7" t="s">
        <v>12</v>
      </c>
      <c r="E121" s="90"/>
      <c r="F121" s="91"/>
      <c r="G121" s="91"/>
      <c r="H121" s="91"/>
      <c r="I121" s="109"/>
      <c r="J121" s="108"/>
      <c r="K121" s="91"/>
      <c r="L121" s="91"/>
      <c r="M121" s="109"/>
      <c r="N121" s="108"/>
      <c r="O121" s="91"/>
      <c r="P121" s="91"/>
      <c r="Q121" s="91"/>
      <c r="R121" s="109"/>
      <c r="S121" s="108"/>
      <c r="T121" s="91"/>
      <c r="U121" s="91"/>
      <c r="V121" s="79"/>
      <c r="W121" s="114"/>
      <c r="X121" s="79"/>
      <c r="Y121" s="32"/>
    </row>
    <row r="122" spans="1:25" ht="20.25" customHeight="1">
      <c r="A122" s="59" t="s">
        <v>51</v>
      </c>
      <c r="B122" s="136" t="s">
        <v>156</v>
      </c>
      <c r="C122" s="137"/>
      <c r="D122" s="137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8"/>
      <c r="Y122" s="32"/>
    </row>
    <row r="123" spans="1:25" ht="20.25" customHeight="1">
      <c r="A123" s="60">
        <v>1</v>
      </c>
      <c r="B123" s="61" t="s">
        <v>29</v>
      </c>
      <c r="C123" s="61" t="s">
        <v>31</v>
      </c>
      <c r="D123" s="61" t="s">
        <v>61</v>
      </c>
      <c r="E123" s="33"/>
      <c r="F123" s="54"/>
      <c r="G123" s="54"/>
      <c r="H123" s="24"/>
      <c r="I123" s="25"/>
      <c r="J123" s="45"/>
      <c r="K123" s="24"/>
      <c r="L123" s="24"/>
      <c r="M123" s="25"/>
      <c r="N123" s="75"/>
      <c r="O123" s="54" t="s">
        <v>158</v>
      </c>
      <c r="P123" s="54"/>
      <c r="Q123" s="54"/>
      <c r="R123" s="55"/>
      <c r="S123" s="45"/>
      <c r="T123" s="24"/>
      <c r="U123" s="24"/>
      <c r="V123" s="25"/>
      <c r="W123" s="45"/>
      <c r="X123" s="25"/>
      <c r="Y123" s="32"/>
    </row>
    <row r="124" spans="1:25" ht="20.25" customHeight="1">
      <c r="A124" s="5">
        <f aca="true" t="shared" si="9" ref="A124:A136">A123+1</f>
        <v>2</v>
      </c>
      <c r="B124" s="6" t="s">
        <v>64</v>
      </c>
      <c r="C124" s="7" t="s">
        <v>27</v>
      </c>
      <c r="D124" s="7" t="s">
        <v>59</v>
      </c>
      <c r="E124" s="34"/>
      <c r="F124" s="1"/>
      <c r="G124" s="1"/>
      <c r="H124" s="1"/>
      <c r="I124" s="29"/>
      <c r="J124" s="31"/>
      <c r="K124" s="1"/>
      <c r="L124" s="1"/>
      <c r="M124" s="29"/>
      <c r="N124" s="31"/>
      <c r="O124" s="4"/>
      <c r="P124" s="4" t="s">
        <v>159</v>
      </c>
      <c r="Q124" s="1"/>
      <c r="R124" s="82"/>
      <c r="S124" s="31"/>
      <c r="T124" s="1"/>
      <c r="U124" s="1"/>
      <c r="V124" s="29"/>
      <c r="W124" s="31"/>
      <c r="X124" s="29"/>
      <c r="Y124" s="32"/>
    </row>
    <row r="125" spans="1:25" ht="20.25" customHeight="1">
      <c r="A125" s="5">
        <f t="shared" si="9"/>
        <v>3</v>
      </c>
      <c r="B125" s="7" t="s">
        <v>67</v>
      </c>
      <c r="C125" s="7" t="s">
        <v>27</v>
      </c>
      <c r="D125" s="7" t="s">
        <v>61</v>
      </c>
      <c r="E125" s="26"/>
      <c r="F125" s="3"/>
      <c r="G125" s="3"/>
      <c r="H125" s="27"/>
      <c r="I125" s="28"/>
      <c r="J125" s="46"/>
      <c r="K125" s="27"/>
      <c r="L125" s="27"/>
      <c r="M125" s="28"/>
      <c r="N125" s="47"/>
      <c r="O125" s="1"/>
      <c r="P125" s="4" t="s">
        <v>159</v>
      </c>
      <c r="Q125" s="1"/>
      <c r="R125" s="82"/>
      <c r="S125" s="46"/>
      <c r="T125" s="27"/>
      <c r="U125" s="27"/>
      <c r="V125" s="28"/>
      <c r="W125" s="46"/>
      <c r="X125" s="28"/>
      <c r="Y125" s="32"/>
    </row>
    <row r="126" spans="1:25" ht="20.25" customHeight="1">
      <c r="A126" s="5">
        <f t="shared" si="9"/>
        <v>4</v>
      </c>
      <c r="B126" s="6" t="s">
        <v>52</v>
      </c>
      <c r="C126" s="7" t="s">
        <v>8</v>
      </c>
      <c r="D126" s="7" t="s">
        <v>12</v>
      </c>
      <c r="E126" s="34"/>
      <c r="F126" s="1"/>
      <c r="G126" s="1"/>
      <c r="H126" s="1"/>
      <c r="I126" s="29"/>
      <c r="J126" s="31"/>
      <c r="K126" s="1"/>
      <c r="L126" s="1"/>
      <c r="M126" s="29"/>
      <c r="N126" s="31"/>
      <c r="O126" s="1"/>
      <c r="P126" s="3" t="s">
        <v>182</v>
      </c>
      <c r="Q126" s="3"/>
      <c r="R126" s="48"/>
      <c r="S126" s="31"/>
      <c r="T126" s="1"/>
      <c r="U126" s="1"/>
      <c r="V126" s="29"/>
      <c r="W126" s="31"/>
      <c r="X126" s="29"/>
      <c r="Y126" s="32"/>
    </row>
    <row r="127" spans="1:25" ht="20.25" customHeight="1">
      <c r="A127" s="5">
        <f t="shared" si="9"/>
        <v>5</v>
      </c>
      <c r="B127" s="6" t="s">
        <v>57</v>
      </c>
      <c r="C127" s="7" t="s">
        <v>8</v>
      </c>
      <c r="D127" s="7" t="s">
        <v>59</v>
      </c>
      <c r="E127" s="34"/>
      <c r="F127" s="1"/>
      <c r="G127" s="1"/>
      <c r="H127" s="1"/>
      <c r="I127" s="29"/>
      <c r="J127" s="31"/>
      <c r="K127" s="1"/>
      <c r="L127" s="1"/>
      <c r="M127" s="29"/>
      <c r="N127" s="31"/>
      <c r="O127" s="1"/>
      <c r="P127" s="3" t="s">
        <v>183</v>
      </c>
      <c r="Q127" s="1"/>
      <c r="R127" s="29"/>
      <c r="S127" s="31"/>
      <c r="T127" s="1"/>
      <c r="U127" s="1"/>
      <c r="V127" s="29"/>
      <c r="W127" s="31"/>
      <c r="X127" s="29"/>
      <c r="Y127" s="32"/>
    </row>
    <row r="128" spans="1:26" ht="20.25" customHeight="1">
      <c r="A128" s="5">
        <f t="shared" si="9"/>
        <v>6</v>
      </c>
      <c r="B128" s="6" t="s">
        <v>162</v>
      </c>
      <c r="C128" s="7" t="s">
        <v>8</v>
      </c>
      <c r="D128" s="7" t="s">
        <v>13</v>
      </c>
      <c r="E128" s="34"/>
      <c r="F128" s="1"/>
      <c r="G128" s="1"/>
      <c r="H128" s="1"/>
      <c r="I128" s="29"/>
      <c r="J128" s="31"/>
      <c r="K128" s="1"/>
      <c r="L128" s="1"/>
      <c r="M128" s="48"/>
      <c r="N128" s="47"/>
      <c r="O128" s="3"/>
      <c r="P128" s="3" t="s">
        <v>192</v>
      </c>
      <c r="Q128" s="1"/>
      <c r="R128" s="29"/>
      <c r="S128" s="47"/>
      <c r="T128" s="1"/>
      <c r="U128" s="1"/>
      <c r="V128" s="29"/>
      <c r="W128" s="31"/>
      <c r="X128" s="18"/>
      <c r="Y128" s="32"/>
      <c r="Z128" s="30" t="s">
        <v>79</v>
      </c>
    </row>
    <row r="129" spans="1:25" ht="20.25" customHeight="1">
      <c r="A129" s="5">
        <f t="shared" si="9"/>
        <v>7</v>
      </c>
      <c r="B129" s="6" t="s">
        <v>70</v>
      </c>
      <c r="C129" s="7" t="s">
        <v>34</v>
      </c>
      <c r="D129" s="7" t="s">
        <v>13</v>
      </c>
      <c r="E129" s="34"/>
      <c r="F129" s="1"/>
      <c r="G129" s="1"/>
      <c r="H129" s="1"/>
      <c r="I129" s="29"/>
      <c r="J129" s="31"/>
      <c r="K129" s="1"/>
      <c r="L129" s="1"/>
      <c r="M129" s="29"/>
      <c r="N129" s="31"/>
      <c r="O129" s="1"/>
      <c r="P129" s="1"/>
      <c r="Q129" s="2"/>
      <c r="R129" s="29"/>
      <c r="S129" s="49" t="s">
        <v>184</v>
      </c>
      <c r="T129" s="1"/>
      <c r="U129" s="2"/>
      <c r="V129" s="18"/>
      <c r="W129" s="31"/>
      <c r="X129" s="29"/>
      <c r="Y129" s="32"/>
    </row>
    <row r="130" spans="1:25" ht="20.25" customHeight="1">
      <c r="A130" s="5">
        <f t="shared" si="9"/>
        <v>8</v>
      </c>
      <c r="B130" s="6" t="s">
        <v>58</v>
      </c>
      <c r="C130" s="7" t="s">
        <v>8</v>
      </c>
      <c r="D130" s="7" t="s">
        <v>13</v>
      </c>
      <c r="E130" s="34"/>
      <c r="F130" s="1"/>
      <c r="G130" s="1"/>
      <c r="H130" s="1"/>
      <c r="I130" s="29"/>
      <c r="J130" s="31"/>
      <c r="K130" s="1"/>
      <c r="L130" s="1"/>
      <c r="M130" s="29"/>
      <c r="N130" s="31"/>
      <c r="O130" s="1"/>
      <c r="P130" s="1"/>
      <c r="Q130" s="1"/>
      <c r="R130" s="29"/>
      <c r="S130" s="31"/>
      <c r="T130" s="3"/>
      <c r="U130" s="3" t="s">
        <v>164</v>
      </c>
      <c r="V130" s="48"/>
      <c r="W130" s="31"/>
      <c r="X130" s="29"/>
      <c r="Y130" s="32"/>
    </row>
    <row r="131" spans="1:25" ht="20.25" customHeight="1">
      <c r="A131" s="5">
        <f t="shared" si="9"/>
        <v>9</v>
      </c>
      <c r="B131" s="6" t="s">
        <v>54</v>
      </c>
      <c r="C131" s="7" t="s">
        <v>49</v>
      </c>
      <c r="D131" s="7" t="s">
        <v>13</v>
      </c>
      <c r="E131" s="34"/>
      <c r="F131" s="1"/>
      <c r="G131" s="1"/>
      <c r="H131" s="1"/>
      <c r="I131" s="29"/>
      <c r="J131" s="31"/>
      <c r="K131" s="1"/>
      <c r="L131" s="1"/>
      <c r="M131" s="29"/>
      <c r="N131" s="31"/>
      <c r="O131" s="1"/>
      <c r="P131" s="1"/>
      <c r="Q131" s="20" t="s">
        <v>163</v>
      </c>
      <c r="R131" s="35"/>
      <c r="S131" s="51"/>
      <c r="T131" s="20"/>
      <c r="U131" s="20"/>
      <c r="V131" s="29"/>
      <c r="W131" s="31"/>
      <c r="X131" s="29"/>
      <c r="Y131" s="32"/>
    </row>
    <row r="132" spans="1:25" ht="20.25" customHeight="1">
      <c r="A132" s="5">
        <f t="shared" si="9"/>
        <v>10</v>
      </c>
      <c r="B132" s="6" t="s">
        <v>55</v>
      </c>
      <c r="C132" s="7" t="s">
        <v>27</v>
      </c>
      <c r="D132" s="7" t="s">
        <v>13</v>
      </c>
      <c r="E132" s="34"/>
      <c r="F132" s="1"/>
      <c r="G132" s="1"/>
      <c r="H132" s="1"/>
      <c r="I132" s="29"/>
      <c r="J132" s="31"/>
      <c r="K132" s="1"/>
      <c r="L132" s="1"/>
      <c r="M132" s="29"/>
      <c r="N132" s="31"/>
      <c r="O132" s="1"/>
      <c r="P132" s="1"/>
      <c r="Q132" s="1"/>
      <c r="R132" s="29"/>
      <c r="S132" s="31"/>
      <c r="T132" s="1"/>
      <c r="U132" s="81" t="s">
        <v>161</v>
      </c>
      <c r="V132" s="35"/>
      <c r="W132" s="50"/>
      <c r="X132" s="35"/>
      <c r="Y132" s="32"/>
    </row>
    <row r="133" spans="1:25" ht="20.25" customHeight="1">
      <c r="A133" s="5">
        <f t="shared" si="9"/>
        <v>11</v>
      </c>
      <c r="B133" s="6" t="s">
        <v>56</v>
      </c>
      <c r="C133" s="7" t="s">
        <v>27</v>
      </c>
      <c r="D133" s="7" t="s">
        <v>13</v>
      </c>
      <c r="E133" s="34"/>
      <c r="F133" s="1"/>
      <c r="G133" s="1"/>
      <c r="H133" s="1"/>
      <c r="I133" s="29"/>
      <c r="J133" s="31"/>
      <c r="K133" s="1"/>
      <c r="L133" s="1"/>
      <c r="M133" s="29"/>
      <c r="N133" s="31"/>
      <c r="O133" s="1"/>
      <c r="P133" s="1"/>
      <c r="Q133" s="1"/>
      <c r="R133" s="29"/>
      <c r="S133" s="52" t="s">
        <v>160</v>
      </c>
      <c r="T133" s="22"/>
      <c r="U133" s="22"/>
      <c r="V133" s="36"/>
      <c r="W133" s="50"/>
      <c r="X133" s="36"/>
      <c r="Y133" s="32"/>
    </row>
    <row r="134" spans="1:25" ht="20.25" customHeight="1">
      <c r="A134" s="5">
        <f t="shared" si="9"/>
        <v>12</v>
      </c>
      <c r="B134" s="6" t="s">
        <v>7</v>
      </c>
      <c r="C134" s="7" t="s">
        <v>8</v>
      </c>
      <c r="D134" s="7" t="s">
        <v>12</v>
      </c>
      <c r="E134" s="34"/>
      <c r="F134" s="1"/>
      <c r="G134" s="1"/>
      <c r="H134" s="1"/>
      <c r="I134" s="29"/>
      <c r="J134" s="31"/>
      <c r="K134" s="1"/>
      <c r="L134" s="1"/>
      <c r="M134" s="29"/>
      <c r="N134" s="31"/>
      <c r="O134" s="1"/>
      <c r="P134" s="1"/>
      <c r="Q134" s="1"/>
      <c r="R134" s="29"/>
      <c r="S134" s="31"/>
      <c r="T134" s="21"/>
      <c r="U134" s="20" t="s">
        <v>97</v>
      </c>
      <c r="V134" s="35"/>
      <c r="W134" s="51"/>
      <c r="X134" s="18"/>
      <c r="Y134" s="32"/>
    </row>
    <row r="135" spans="1:25" ht="20.25" customHeight="1">
      <c r="A135" s="5">
        <f t="shared" si="9"/>
        <v>13</v>
      </c>
      <c r="B135" s="56" t="s">
        <v>62</v>
      </c>
      <c r="C135" s="57" t="s">
        <v>8</v>
      </c>
      <c r="D135" s="57" t="s">
        <v>12</v>
      </c>
      <c r="E135" s="34"/>
      <c r="F135" s="1"/>
      <c r="G135" s="1"/>
      <c r="H135" s="1"/>
      <c r="I135" s="29"/>
      <c r="J135" s="31"/>
      <c r="K135" s="1"/>
      <c r="L135" s="1"/>
      <c r="M135" s="29"/>
      <c r="N135" s="31"/>
      <c r="O135" s="1"/>
      <c r="P135" s="1"/>
      <c r="Q135" s="1"/>
      <c r="R135" s="29"/>
      <c r="S135" s="31"/>
      <c r="T135" s="21"/>
      <c r="U135" s="21"/>
      <c r="V135" s="35" t="s">
        <v>98</v>
      </c>
      <c r="W135" s="51"/>
      <c r="X135" s="18"/>
      <c r="Y135" s="32"/>
    </row>
    <row r="136" spans="1:25" ht="20.25" customHeight="1">
      <c r="A136" s="5">
        <f t="shared" si="9"/>
        <v>14</v>
      </c>
      <c r="B136" s="6" t="s">
        <v>91</v>
      </c>
      <c r="C136" s="7" t="s">
        <v>8</v>
      </c>
      <c r="D136" s="7" t="s">
        <v>12</v>
      </c>
      <c r="E136" s="34"/>
      <c r="F136" s="1"/>
      <c r="G136" s="1"/>
      <c r="H136" s="1"/>
      <c r="I136" s="29"/>
      <c r="J136" s="31"/>
      <c r="K136" s="1"/>
      <c r="L136" s="1"/>
      <c r="M136" s="29"/>
      <c r="N136" s="31"/>
      <c r="O136" s="1"/>
      <c r="P136" s="1"/>
      <c r="Q136" s="1"/>
      <c r="R136" s="29"/>
      <c r="S136" s="31"/>
      <c r="T136" s="21"/>
      <c r="U136" s="21"/>
      <c r="V136" s="69" t="s">
        <v>99</v>
      </c>
      <c r="W136" s="84"/>
      <c r="X136" s="69"/>
      <c r="Y136" s="32"/>
    </row>
    <row r="137" spans="1:25" ht="20.25" customHeight="1">
      <c r="A137" s="5">
        <f>A136+1</f>
        <v>15</v>
      </c>
      <c r="B137" s="72" t="s">
        <v>92</v>
      </c>
      <c r="C137" s="73"/>
      <c r="D137" s="7" t="s">
        <v>12</v>
      </c>
      <c r="E137" s="90"/>
      <c r="F137" s="91"/>
      <c r="G137" s="91"/>
      <c r="H137" s="91"/>
      <c r="I137" s="109"/>
      <c r="J137" s="108"/>
      <c r="K137" s="91"/>
      <c r="L137" s="91"/>
      <c r="M137" s="109"/>
      <c r="N137" s="108"/>
      <c r="O137" s="91"/>
      <c r="P137" s="91"/>
      <c r="Q137" s="91"/>
      <c r="R137" s="109"/>
      <c r="S137" s="108"/>
      <c r="T137" s="91"/>
      <c r="U137" s="91"/>
      <c r="V137" s="79"/>
      <c r="W137" s="114"/>
      <c r="X137" s="79"/>
      <c r="Y137" s="32"/>
    </row>
    <row r="138" spans="1:25" ht="20.25" customHeight="1">
      <c r="A138" s="59" t="s">
        <v>107</v>
      </c>
      <c r="B138" s="136" t="s">
        <v>157</v>
      </c>
      <c r="C138" s="137"/>
      <c r="D138" s="137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8"/>
      <c r="Y138" s="32"/>
    </row>
    <row r="139" spans="1:25" ht="20.25" customHeight="1">
      <c r="A139" s="60">
        <v>1</v>
      </c>
      <c r="B139" s="61" t="s">
        <v>29</v>
      </c>
      <c r="C139" s="61" t="s">
        <v>31</v>
      </c>
      <c r="D139" s="61" t="s">
        <v>61</v>
      </c>
      <c r="E139" s="33"/>
      <c r="F139" s="54"/>
      <c r="G139" s="54"/>
      <c r="H139" s="24"/>
      <c r="I139" s="25"/>
      <c r="J139" s="45"/>
      <c r="K139" s="24"/>
      <c r="L139" s="24"/>
      <c r="M139" s="25"/>
      <c r="N139" s="75"/>
      <c r="O139" s="54" t="s">
        <v>158</v>
      </c>
      <c r="P139" s="54"/>
      <c r="Q139" s="54"/>
      <c r="R139" s="55"/>
      <c r="S139" s="45"/>
      <c r="T139" s="24"/>
      <c r="U139" s="24"/>
      <c r="V139" s="25"/>
      <c r="W139" s="45"/>
      <c r="X139" s="25"/>
      <c r="Y139" s="32"/>
    </row>
    <row r="140" spans="1:25" ht="20.25" customHeight="1">
      <c r="A140" s="5">
        <f aca="true" t="shared" si="10" ref="A140:A153">A139+1</f>
        <v>2</v>
      </c>
      <c r="B140" s="6" t="s">
        <v>64</v>
      </c>
      <c r="C140" s="7" t="s">
        <v>27</v>
      </c>
      <c r="D140" s="7" t="s">
        <v>59</v>
      </c>
      <c r="E140" s="34"/>
      <c r="F140" s="1"/>
      <c r="G140" s="1"/>
      <c r="H140" s="1"/>
      <c r="I140" s="29"/>
      <c r="J140" s="31"/>
      <c r="K140" s="1"/>
      <c r="L140" s="1"/>
      <c r="M140" s="29"/>
      <c r="N140" s="31"/>
      <c r="O140" s="4"/>
      <c r="P140" s="4" t="s">
        <v>159</v>
      </c>
      <c r="Q140" s="1"/>
      <c r="R140" s="82"/>
      <c r="S140" s="31"/>
      <c r="T140" s="1"/>
      <c r="U140" s="1"/>
      <c r="V140" s="29"/>
      <c r="W140" s="31"/>
      <c r="X140" s="29"/>
      <c r="Y140" s="32"/>
    </row>
    <row r="141" spans="1:25" ht="20.25" customHeight="1">
      <c r="A141" s="5">
        <f t="shared" si="10"/>
        <v>3</v>
      </c>
      <c r="B141" s="7" t="s">
        <v>67</v>
      </c>
      <c r="C141" s="7" t="s">
        <v>27</v>
      </c>
      <c r="D141" s="7" t="s">
        <v>61</v>
      </c>
      <c r="E141" s="26"/>
      <c r="F141" s="3"/>
      <c r="G141" s="3"/>
      <c r="H141" s="27"/>
      <c r="I141" s="28"/>
      <c r="J141" s="46"/>
      <c r="K141" s="27"/>
      <c r="L141" s="27"/>
      <c r="M141" s="28"/>
      <c r="N141" s="47"/>
      <c r="O141" s="1"/>
      <c r="P141" s="4" t="s">
        <v>159</v>
      </c>
      <c r="Q141" s="1"/>
      <c r="R141" s="82"/>
      <c r="S141" s="46"/>
      <c r="T141" s="27"/>
      <c r="U141" s="27"/>
      <c r="V141" s="28"/>
      <c r="W141" s="46"/>
      <c r="X141" s="28"/>
      <c r="Y141" s="32"/>
    </row>
    <row r="142" spans="1:25" ht="20.25" customHeight="1">
      <c r="A142" s="5">
        <f t="shared" si="10"/>
        <v>4</v>
      </c>
      <c r="B142" s="6" t="s">
        <v>52</v>
      </c>
      <c r="C142" s="7" t="s">
        <v>8</v>
      </c>
      <c r="D142" s="7" t="s">
        <v>12</v>
      </c>
      <c r="E142" s="34"/>
      <c r="F142" s="1"/>
      <c r="G142" s="1"/>
      <c r="H142" s="1"/>
      <c r="I142" s="29"/>
      <c r="J142" s="31"/>
      <c r="K142" s="1"/>
      <c r="L142" s="1"/>
      <c r="M142" s="29"/>
      <c r="N142" s="31"/>
      <c r="O142" s="1"/>
      <c r="P142" s="3" t="s">
        <v>182</v>
      </c>
      <c r="Q142" s="1"/>
      <c r="R142" s="29"/>
      <c r="S142" s="31"/>
      <c r="T142" s="1"/>
      <c r="U142" s="1"/>
      <c r="V142" s="29"/>
      <c r="W142" s="31"/>
      <c r="X142" s="29"/>
      <c r="Y142" s="32"/>
    </row>
    <row r="143" spans="1:25" ht="20.25" customHeight="1">
      <c r="A143" s="5">
        <f t="shared" si="10"/>
        <v>5</v>
      </c>
      <c r="B143" s="6" t="s">
        <v>57</v>
      </c>
      <c r="C143" s="7" t="s">
        <v>8</v>
      </c>
      <c r="D143" s="7" t="s">
        <v>59</v>
      </c>
      <c r="E143" s="34"/>
      <c r="F143" s="1"/>
      <c r="G143" s="1"/>
      <c r="H143" s="1"/>
      <c r="I143" s="29"/>
      <c r="J143" s="31"/>
      <c r="K143" s="1"/>
      <c r="L143" s="1"/>
      <c r="M143" s="29"/>
      <c r="N143" s="31"/>
      <c r="O143" s="1"/>
      <c r="P143" s="3" t="s">
        <v>183</v>
      </c>
      <c r="Q143" s="1"/>
      <c r="R143" s="29"/>
      <c r="S143" s="31"/>
      <c r="T143" s="1"/>
      <c r="U143" s="1"/>
      <c r="V143" s="29"/>
      <c r="W143" s="31"/>
      <c r="X143" s="29"/>
      <c r="Y143" s="32"/>
    </row>
    <row r="144" spans="1:26" ht="20.25" customHeight="1">
      <c r="A144" s="5">
        <f t="shared" si="10"/>
        <v>6</v>
      </c>
      <c r="B144" s="6" t="s">
        <v>162</v>
      </c>
      <c r="C144" s="7" t="s">
        <v>8</v>
      </c>
      <c r="D144" s="7" t="s">
        <v>13</v>
      </c>
      <c r="E144" s="34"/>
      <c r="F144" s="1"/>
      <c r="G144" s="1"/>
      <c r="H144" s="1"/>
      <c r="I144" s="29"/>
      <c r="J144" s="31"/>
      <c r="K144" s="1"/>
      <c r="L144" s="1"/>
      <c r="M144" s="48"/>
      <c r="N144" s="47"/>
      <c r="O144" s="3"/>
      <c r="P144" s="3" t="s">
        <v>193</v>
      </c>
      <c r="Q144" s="1"/>
      <c r="R144" s="29"/>
      <c r="S144" s="47"/>
      <c r="T144" s="1"/>
      <c r="U144" s="1"/>
      <c r="V144" s="29"/>
      <c r="W144" s="31"/>
      <c r="X144" s="18"/>
      <c r="Y144" s="32"/>
      <c r="Z144" s="30" t="s">
        <v>79</v>
      </c>
    </row>
    <row r="145" spans="1:25" ht="20.25" customHeight="1">
      <c r="A145" s="5">
        <f t="shared" si="10"/>
        <v>7</v>
      </c>
      <c r="B145" s="6" t="s">
        <v>70</v>
      </c>
      <c r="C145" s="7" t="s">
        <v>34</v>
      </c>
      <c r="D145" s="7" t="s">
        <v>13</v>
      </c>
      <c r="E145" s="34"/>
      <c r="F145" s="1"/>
      <c r="G145" s="1"/>
      <c r="H145" s="1"/>
      <c r="I145" s="29"/>
      <c r="J145" s="31"/>
      <c r="K145" s="1"/>
      <c r="L145" s="1"/>
      <c r="M145" s="29"/>
      <c r="N145" s="31"/>
      <c r="O145" s="1"/>
      <c r="P145" s="1"/>
      <c r="Q145" s="2"/>
      <c r="R145" s="29"/>
      <c r="S145" s="49" t="s">
        <v>184</v>
      </c>
      <c r="T145" s="1"/>
      <c r="U145" s="2"/>
      <c r="V145" s="18"/>
      <c r="W145" s="31"/>
      <c r="X145" s="29"/>
      <c r="Y145" s="32"/>
    </row>
    <row r="146" spans="1:25" ht="20.25" customHeight="1">
      <c r="A146" s="5">
        <f t="shared" si="10"/>
        <v>8</v>
      </c>
      <c r="B146" s="6" t="s">
        <v>58</v>
      </c>
      <c r="C146" s="7" t="s">
        <v>8</v>
      </c>
      <c r="D146" s="7" t="s">
        <v>13</v>
      </c>
      <c r="E146" s="34"/>
      <c r="F146" s="1"/>
      <c r="G146" s="1"/>
      <c r="H146" s="1"/>
      <c r="I146" s="29"/>
      <c r="J146" s="31"/>
      <c r="K146" s="1"/>
      <c r="L146" s="1"/>
      <c r="M146" s="29"/>
      <c r="N146" s="31"/>
      <c r="O146" s="1"/>
      <c r="P146" s="1"/>
      <c r="Q146" s="1"/>
      <c r="R146" s="29"/>
      <c r="S146" s="31"/>
      <c r="T146" s="3"/>
      <c r="U146" s="3" t="s">
        <v>164</v>
      </c>
      <c r="V146" s="48"/>
      <c r="W146" s="31"/>
      <c r="X146" s="29"/>
      <c r="Y146" s="32"/>
    </row>
    <row r="147" spans="1:25" ht="20.25" customHeight="1">
      <c r="A147" s="5">
        <f t="shared" si="10"/>
        <v>9</v>
      </c>
      <c r="B147" s="6" t="s">
        <v>54</v>
      </c>
      <c r="C147" s="7" t="s">
        <v>49</v>
      </c>
      <c r="D147" s="7" t="s">
        <v>13</v>
      </c>
      <c r="E147" s="34"/>
      <c r="F147" s="1"/>
      <c r="G147" s="1"/>
      <c r="H147" s="1"/>
      <c r="I147" s="29"/>
      <c r="J147" s="31"/>
      <c r="K147" s="1"/>
      <c r="L147" s="1"/>
      <c r="M147" s="29"/>
      <c r="N147" s="31"/>
      <c r="O147" s="1"/>
      <c r="P147" s="1"/>
      <c r="Q147" s="20" t="s">
        <v>163</v>
      </c>
      <c r="R147" s="35"/>
      <c r="S147" s="51"/>
      <c r="T147" s="20"/>
      <c r="U147" s="20"/>
      <c r="V147" s="29"/>
      <c r="W147" s="31"/>
      <c r="X147" s="29"/>
      <c r="Y147" s="32"/>
    </row>
    <row r="148" spans="1:25" ht="20.25" customHeight="1">
      <c r="A148" s="5">
        <f t="shared" si="10"/>
        <v>10</v>
      </c>
      <c r="B148" s="6" t="s">
        <v>55</v>
      </c>
      <c r="C148" s="7" t="s">
        <v>27</v>
      </c>
      <c r="D148" s="7" t="s">
        <v>13</v>
      </c>
      <c r="E148" s="34"/>
      <c r="F148" s="1"/>
      <c r="G148" s="1"/>
      <c r="H148" s="1"/>
      <c r="I148" s="29"/>
      <c r="J148" s="31"/>
      <c r="K148" s="1"/>
      <c r="L148" s="1"/>
      <c r="M148" s="29"/>
      <c r="N148" s="31"/>
      <c r="O148" s="1"/>
      <c r="P148" s="1"/>
      <c r="Q148" s="1"/>
      <c r="R148" s="29"/>
      <c r="S148" s="31"/>
      <c r="T148" s="1"/>
      <c r="U148" s="81" t="s">
        <v>161</v>
      </c>
      <c r="V148" s="35"/>
      <c r="W148" s="50"/>
      <c r="X148" s="35"/>
      <c r="Y148" s="32"/>
    </row>
    <row r="149" spans="1:25" ht="20.25" customHeight="1">
      <c r="A149" s="5">
        <f t="shared" si="10"/>
        <v>11</v>
      </c>
      <c r="B149" s="6" t="s">
        <v>56</v>
      </c>
      <c r="C149" s="7" t="s">
        <v>27</v>
      </c>
      <c r="D149" s="7" t="s">
        <v>13</v>
      </c>
      <c r="E149" s="34"/>
      <c r="F149" s="1"/>
      <c r="G149" s="1"/>
      <c r="H149" s="1"/>
      <c r="I149" s="29"/>
      <c r="J149" s="31"/>
      <c r="K149" s="1"/>
      <c r="L149" s="1"/>
      <c r="M149" s="29"/>
      <c r="N149" s="31"/>
      <c r="O149" s="1"/>
      <c r="P149" s="1"/>
      <c r="Q149" s="1"/>
      <c r="R149" s="29"/>
      <c r="S149" s="52" t="s">
        <v>160</v>
      </c>
      <c r="T149" s="22"/>
      <c r="U149" s="22"/>
      <c r="V149" s="36"/>
      <c r="W149" s="50"/>
      <c r="X149" s="36"/>
      <c r="Y149" s="32"/>
    </row>
    <row r="150" spans="1:25" ht="20.25" customHeight="1">
      <c r="A150" s="5">
        <f t="shared" si="10"/>
        <v>12</v>
      </c>
      <c r="B150" s="6" t="s">
        <v>7</v>
      </c>
      <c r="C150" s="7" t="s">
        <v>8</v>
      </c>
      <c r="D150" s="7" t="s">
        <v>12</v>
      </c>
      <c r="E150" s="34"/>
      <c r="F150" s="1"/>
      <c r="G150" s="1"/>
      <c r="H150" s="1"/>
      <c r="I150" s="29"/>
      <c r="J150" s="31"/>
      <c r="K150" s="1"/>
      <c r="L150" s="1"/>
      <c r="M150" s="29"/>
      <c r="N150" s="31"/>
      <c r="O150" s="1"/>
      <c r="P150" s="1"/>
      <c r="Q150" s="1"/>
      <c r="R150" s="29"/>
      <c r="S150" s="31"/>
      <c r="T150" s="21"/>
      <c r="U150" s="20" t="s">
        <v>97</v>
      </c>
      <c r="V150" s="35"/>
      <c r="W150" s="51"/>
      <c r="X150" s="18"/>
      <c r="Y150" s="32"/>
    </row>
    <row r="151" spans="1:25" ht="20.25" customHeight="1">
      <c r="A151" s="5">
        <f t="shared" si="10"/>
        <v>13</v>
      </c>
      <c r="B151" s="56" t="s">
        <v>62</v>
      </c>
      <c r="C151" s="57" t="s">
        <v>8</v>
      </c>
      <c r="D151" s="57" t="s">
        <v>12</v>
      </c>
      <c r="E151" s="34"/>
      <c r="F151" s="1"/>
      <c r="G151" s="1"/>
      <c r="H151" s="1"/>
      <c r="I151" s="29"/>
      <c r="J151" s="31"/>
      <c r="K151" s="1"/>
      <c r="L151" s="1"/>
      <c r="M151" s="29"/>
      <c r="N151" s="31"/>
      <c r="O151" s="1"/>
      <c r="P151" s="1"/>
      <c r="Q151" s="1"/>
      <c r="R151" s="29"/>
      <c r="S151" s="31"/>
      <c r="T151" s="21"/>
      <c r="U151" s="21"/>
      <c r="V151" s="35" t="s">
        <v>98</v>
      </c>
      <c r="W151" s="51"/>
      <c r="X151" s="18"/>
      <c r="Y151" s="32"/>
    </row>
    <row r="152" spans="1:25" ht="20.25" customHeight="1">
      <c r="A152" s="5">
        <f t="shared" si="10"/>
        <v>14</v>
      </c>
      <c r="B152" s="6" t="s">
        <v>91</v>
      </c>
      <c r="C152" s="7" t="s">
        <v>8</v>
      </c>
      <c r="D152" s="7" t="s">
        <v>12</v>
      </c>
      <c r="E152" s="34"/>
      <c r="F152" s="1"/>
      <c r="G152" s="1"/>
      <c r="H152" s="1"/>
      <c r="I152" s="29"/>
      <c r="J152" s="31"/>
      <c r="K152" s="1"/>
      <c r="L152" s="1"/>
      <c r="M152" s="29"/>
      <c r="N152" s="31"/>
      <c r="O152" s="1"/>
      <c r="P152" s="1"/>
      <c r="Q152" s="1"/>
      <c r="R152" s="29"/>
      <c r="S152" s="31"/>
      <c r="T152" s="21"/>
      <c r="U152" s="21"/>
      <c r="V152" s="69" t="s">
        <v>99</v>
      </c>
      <c r="W152" s="84"/>
      <c r="X152" s="69"/>
      <c r="Y152" s="32"/>
    </row>
    <row r="153" spans="1:25" ht="20.25" customHeight="1">
      <c r="A153" s="8">
        <f t="shared" si="10"/>
        <v>15</v>
      </c>
      <c r="B153" s="72" t="s">
        <v>92</v>
      </c>
      <c r="C153" s="73"/>
      <c r="D153" s="16" t="s">
        <v>12</v>
      </c>
      <c r="E153" s="90"/>
      <c r="F153" s="91"/>
      <c r="G153" s="91"/>
      <c r="H153" s="91"/>
      <c r="I153" s="109"/>
      <c r="J153" s="108"/>
      <c r="K153" s="91"/>
      <c r="L153" s="91"/>
      <c r="M153" s="109"/>
      <c r="N153" s="108"/>
      <c r="O153" s="91"/>
      <c r="P153" s="91"/>
      <c r="Q153" s="91"/>
      <c r="R153" s="109"/>
      <c r="S153" s="108"/>
      <c r="T153" s="91"/>
      <c r="U153" s="91"/>
      <c r="V153" s="79"/>
      <c r="W153" s="114"/>
      <c r="X153" s="79"/>
      <c r="Y153" s="32"/>
    </row>
    <row r="154" spans="2:24" s="62" customFormat="1" ht="56.25" customHeight="1">
      <c r="B154" s="19" t="s">
        <v>21</v>
      </c>
      <c r="C154" s="135" t="s">
        <v>166</v>
      </c>
      <c r="D154" s="135"/>
      <c r="E154" s="135"/>
      <c r="F154" s="135"/>
      <c r="G154" s="135"/>
      <c r="H154" s="135"/>
      <c r="I154" s="135"/>
      <c r="J154" s="135"/>
      <c r="K154" s="139" t="s">
        <v>185</v>
      </c>
      <c r="L154" s="140"/>
      <c r="M154" s="140"/>
      <c r="N154" s="140"/>
      <c r="O154" s="140"/>
      <c r="P154" s="140"/>
      <c r="Q154" s="140"/>
      <c r="R154" s="140"/>
      <c r="S154" s="140"/>
      <c r="T154" s="140"/>
      <c r="U154" s="140"/>
      <c r="V154" s="140"/>
      <c r="W154" s="140"/>
      <c r="X154" s="140"/>
    </row>
    <row r="155" spans="18:24" s="62" customFormat="1" ht="18.75">
      <c r="R155" s="63"/>
      <c r="X155" s="64"/>
    </row>
    <row r="156" s="62" customFormat="1" ht="18.75">
      <c r="X156" s="64"/>
    </row>
    <row r="157" s="62" customFormat="1" ht="18.75">
      <c r="X157" s="64"/>
    </row>
    <row r="158" s="62" customFormat="1" ht="18.75">
      <c r="X158" s="64"/>
    </row>
    <row r="159" s="62" customFormat="1" ht="18.75">
      <c r="X159" s="64"/>
    </row>
    <row r="160" spans="2:24" s="62" customFormat="1" ht="18.75" customHeight="1">
      <c r="B160" s="65" t="s">
        <v>80</v>
      </c>
      <c r="C160" s="134" t="s">
        <v>68</v>
      </c>
      <c r="D160" s="134"/>
      <c r="E160" s="134"/>
      <c r="F160" s="134"/>
      <c r="G160" s="134"/>
      <c r="H160" s="134"/>
      <c r="I160" s="134"/>
      <c r="J160" s="134"/>
      <c r="K160" s="134" t="s">
        <v>167</v>
      </c>
      <c r="L160" s="134"/>
      <c r="M160" s="134"/>
      <c r="N160" s="134"/>
      <c r="O160" s="134"/>
      <c r="P160" s="134"/>
      <c r="Q160" s="134"/>
      <c r="R160" s="134"/>
      <c r="S160" s="134"/>
      <c r="T160" s="134"/>
      <c r="U160" s="134"/>
      <c r="V160" s="134"/>
      <c r="W160" s="134"/>
      <c r="X160" s="134"/>
    </row>
    <row r="161" spans="3:5" s="66" customFormat="1" ht="15">
      <c r="C161" s="67"/>
      <c r="D161" s="67"/>
      <c r="E161" s="67"/>
    </row>
    <row r="162" spans="3:5" ht="15">
      <c r="C162" s="68"/>
      <c r="D162" s="68"/>
      <c r="E162" s="68"/>
    </row>
    <row r="163" spans="3:5" ht="15">
      <c r="C163" s="68"/>
      <c r="D163" s="68"/>
      <c r="E163" s="68"/>
    </row>
    <row r="164" spans="3:5" ht="15">
      <c r="C164" s="68"/>
      <c r="D164" s="68"/>
      <c r="E164" s="68"/>
    </row>
    <row r="165" spans="3:5" ht="15">
      <c r="C165" s="68"/>
      <c r="D165" s="68"/>
      <c r="E165" s="68"/>
    </row>
    <row r="166" spans="3:5" ht="15">
      <c r="C166" s="68"/>
      <c r="D166" s="68"/>
      <c r="E166" s="68"/>
    </row>
  </sheetData>
  <sheetProtection/>
  <mergeCells count="27">
    <mergeCell ref="A5:A9"/>
    <mergeCell ref="C5:C9"/>
    <mergeCell ref="D5:D9"/>
    <mergeCell ref="B5:B9"/>
    <mergeCell ref="A3:X4"/>
    <mergeCell ref="A1:C1"/>
    <mergeCell ref="A2:C2"/>
    <mergeCell ref="D2:X2"/>
    <mergeCell ref="D1:X1"/>
    <mergeCell ref="B49:X49"/>
    <mergeCell ref="B36:X36"/>
    <mergeCell ref="J5:M5"/>
    <mergeCell ref="S5:V5"/>
    <mergeCell ref="B30:X30"/>
    <mergeCell ref="B10:X10"/>
    <mergeCell ref="E5:I5"/>
    <mergeCell ref="N5:R5"/>
    <mergeCell ref="W5:X5"/>
    <mergeCell ref="K160:X160"/>
    <mergeCell ref="C154:J154"/>
    <mergeCell ref="C160:J160"/>
    <mergeCell ref="B61:X61"/>
    <mergeCell ref="K154:X154"/>
    <mergeCell ref="B106:X106"/>
    <mergeCell ref="B122:X122"/>
    <mergeCell ref="B138:X138"/>
    <mergeCell ref="B82:X82"/>
  </mergeCells>
  <printOptions horizontalCentered="1"/>
  <pageMargins left="0.29" right="0" top="0.46" bottom="0.27" header="0.3" footer="0.17"/>
  <pageSetup horizontalDpi="600" verticalDpi="600" orientation="portrait" pageOrder="overThenDown" paperSize="9" scale="70" r:id="rId2"/>
  <headerFooter alignWithMargins="0">
    <oddFooter>&amp;R&amp;P</oddFooter>
  </headerFooter>
  <rowBreaks count="3" manualBreakCount="3">
    <brk id="53" max="24" man="1"/>
    <brk id="102" max="24" man="1"/>
    <brk id="152" max="2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9"/>
  <sheetViews>
    <sheetView showGridLines="0" showZeros="0" tabSelected="1" view="pageBreakPreview" zoomScaleSheetLayoutView="100" workbookViewId="0" topLeftCell="A19">
      <selection activeCell="K29" sqref="K29"/>
    </sheetView>
  </sheetViews>
  <sheetFormatPr defaultColWidth="9.00390625" defaultRowHeight="14.25"/>
  <cols>
    <col min="1" max="1" width="4.375" style="30" bestFit="1" customWidth="1"/>
    <col min="2" max="2" width="39.875" style="30" customWidth="1"/>
    <col min="3" max="3" width="8.625" style="30" customWidth="1"/>
    <col min="4" max="4" width="9.25390625" style="30" customWidth="1"/>
    <col min="5" max="6" width="2.875" style="30" customWidth="1"/>
    <col min="7" max="23" width="3.125" style="30" customWidth="1"/>
    <col min="24" max="24" width="3.375" style="30" customWidth="1"/>
    <col min="25" max="25" width="1.25" style="30" customWidth="1"/>
    <col min="26" max="30" width="0" style="30" hidden="1" customWidth="1"/>
    <col min="31" max="16384" width="9.00390625" style="30" customWidth="1"/>
  </cols>
  <sheetData>
    <row r="1" spans="1:24" ht="21" customHeight="1">
      <c r="A1" s="156" t="s">
        <v>0</v>
      </c>
      <c r="B1" s="156"/>
      <c r="C1" s="156"/>
      <c r="D1" s="156" t="s">
        <v>1</v>
      </c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</row>
    <row r="2" spans="1:24" ht="21.75" customHeight="1">
      <c r="A2" s="157" t="s">
        <v>22</v>
      </c>
      <c r="B2" s="157"/>
      <c r="C2" s="157"/>
      <c r="D2" s="157" t="s">
        <v>2</v>
      </c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</row>
    <row r="3" spans="1:24" ht="43.5" customHeight="1">
      <c r="A3" s="154" t="s">
        <v>231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</row>
    <row r="4" spans="1:24" ht="36" customHeight="1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</row>
    <row r="5" spans="1:24" ht="17.25" customHeight="1">
      <c r="A5" s="158" t="s">
        <v>3</v>
      </c>
      <c r="B5" s="158" t="s">
        <v>4</v>
      </c>
      <c r="C5" s="161" t="s">
        <v>14</v>
      </c>
      <c r="D5" s="161" t="s">
        <v>19</v>
      </c>
      <c r="E5" s="151" t="s">
        <v>17</v>
      </c>
      <c r="F5" s="152"/>
      <c r="G5" s="152"/>
      <c r="H5" s="153"/>
      <c r="I5" s="148" t="s">
        <v>94</v>
      </c>
      <c r="J5" s="149"/>
      <c r="K5" s="149"/>
      <c r="L5" s="149"/>
      <c r="M5" s="150"/>
      <c r="N5" s="148" t="s">
        <v>194</v>
      </c>
      <c r="O5" s="149"/>
      <c r="P5" s="149"/>
      <c r="Q5" s="150"/>
      <c r="R5" s="148" t="s">
        <v>195</v>
      </c>
      <c r="S5" s="149"/>
      <c r="T5" s="149"/>
      <c r="U5" s="150"/>
      <c r="V5" s="148" t="s">
        <v>196</v>
      </c>
      <c r="W5" s="149"/>
      <c r="X5" s="150"/>
    </row>
    <row r="6" spans="1:24" s="32" customFormat="1" ht="16.5" customHeight="1">
      <c r="A6" s="159"/>
      <c r="B6" s="159"/>
      <c r="C6" s="159"/>
      <c r="D6" s="159"/>
      <c r="E6" s="37">
        <f aca="true" t="shared" si="0" ref="E6:X6">E8+5</f>
        <v>42525</v>
      </c>
      <c r="F6" s="9">
        <f t="shared" si="0"/>
        <v>42532</v>
      </c>
      <c r="G6" s="9">
        <f t="shared" si="0"/>
        <v>42539</v>
      </c>
      <c r="H6" s="10">
        <f t="shared" si="0"/>
        <v>42546</v>
      </c>
      <c r="I6" s="41">
        <f t="shared" si="0"/>
        <v>42553</v>
      </c>
      <c r="J6" s="9">
        <f t="shared" si="0"/>
        <v>42560</v>
      </c>
      <c r="K6" s="9">
        <f t="shared" si="0"/>
        <v>42567</v>
      </c>
      <c r="L6" s="9">
        <f t="shared" si="0"/>
        <v>42574</v>
      </c>
      <c r="M6" s="10">
        <f t="shared" si="0"/>
        <v>42581</v>
      </c>
      <c r="N6" s="41">
        <f t="shared" si="0"/>
        <v>42588</v>
      </c>
      <c r="O6" s="9">
        <f t="shared" si="0"/>
        <v>42595</v>
      </c>
      <c r="P6" s="9">
        <f t="shared" si="0"/>
        <v>42602</v>
      </c>
      <c r="Q6" s="10">
        <f t="shared" si="0"/>
        <v>42609</v>
      </c>
      <c r="R6" s="41">
        <f t="shared" si="0"/>
        <v>42616</v>
      </c>
      <c r="S6" s="9">
        <f t="shared" si="0"/>
        <v>42623</v>
      </c>
      <c r="T6" s="9">
        <f t="shared" si="0"/>
        <v>42630</v>
      </c>
      <c r="U6" s="10">
        <f t="shared" si="0"/>
        <v>42637</v>
      </c>
      <c r="V6" s="41">
        <f t="shared" si="0"/>
        <v>42644</v>
      </c>
      <c r="W6" s="9">
        <f t="shared" si="0"/>
        <v>42651</v>
      </c>
      <c r="X6" s="10">
        <f t="shared" si="0"/>
        <v>42658</v>
      </c>
    </row>
    <row r="7" spans="1:24" s="32" customFormat="1" ht="6" customHeight="1">
      <c r="A7" s="159"/>
      <c r="B7" s="159"/>
      <c r="C7" s="159"/>
      <c r="D7" s="159"/>
      <c r="E7" s="38" t="s">
        <v>20</v>
      </c>
      <c r="F7" s="11" t="s">
        <v>20</v>
      </c>
      <c r="G7" s="11" t="s">
        <v>20</v>
      </c>
      <c r="H7" s="12" t="s">
        <v>20</v>
      </c>
      <c r="I7" s="42" t="s">
        <v>20</v>
      </c>
      <c r="J7" s="11" t="s">
        <v>20</v>
      </c>
      <c r="K7" s="11" t="s">
        <v>20</v>
      </c>
      <c r="L7" s="11" t="s">
        <v>20</v>
      </c>
      <c r="M7" s="12" t="s">
        <v>20</v>
      </c>
      <c r="N7" s="42" t="s">
        <v>20</v>
      </c>
      <c r="O7" s="11" t="s">
        <v>20</v>
      </c>
      <c r="P7" s="11" t="s">
        <v>20</v>
      </c>
      <c r="Q7" s="12" t="s">
        <v>20</v>
      </c>
      <c r="R7" s="42" t="s">
        <v>20</v>
      </c>
      <c r="S7" s="11" t="s">
        <v>20</v>
      </c>
      <c r="T7" s="11" t="s">
        <v>20</v>
      </c>
      <c r="U7" s="12" t="s">
        <v>20</v>
      </c>
      <c r="V7" s="42" t="s">
        <v>20</v>
      </c>
      <c r="W7" s="11" t="s">
        <v>20</v>
      </c>
      <c r="X7" s="12" t="s">
        <v>20</v>
      </c>
    </row>
    <row r="8" spans="1:24" s="32" customFormat="1" ht="16.5" customHeight="1">
      <c r="A8" s="159"/>
      <c r="B8" s="159"/>
      <c r="C8" s="159"/>
      <c r="D8" s="159"/>
      <c r="E8" s="39">
        <v>42520</v>
      </c>
      <c r="F8" s="13">
        <f aca="true" t="shared" si="1" ref="F8:X8">E6+2</f>
        <v>42527</v>
      </c>
      <c r="G8" s="13">
        <f t="shared" si="1"/>
        <v>42534</v>
      </c>
      <c r="H8" s="14">
        <f t="shared" si="1"/>
        <v>42541</v>
      </c>
      <c r="I8" s="43">
        <f t="shared" si="1"/>
        <v>42548</v>
      </c>
      <c r="J8" s="13">
        <f t="shared" si="1"/>
        <v>42555</v>
      </c>
      <c r="K8" s="13">
        <f t="shared" si="1"/>
        <v>42562</v>
      </c>
      <c r="L8" s="13">
        <f t="shared" si="1"/>
        <v>42569</v>
      </c>
      <c r="M8" s="14">
        <f t="shared" si="1"/>
        <v>42576</v>
      </c>
      <c r="N8" s="43">
        <f t="shared" si="1"/>
        <v>42583</v>
      </c>
      <c r="O8" s="13">
        <f t="shared" si="1"/>
        <v>42590</v>
      </c>
      <c r="P8" s="13">
        <f t="shared" si="1"/>
        <v>42597</v>
      </c>
      <c r="Q8" s="14">
        <f t="shared" si="1"/>
        <v>42604</v>
      </c>
      <c r="R8" s="43">
        <f t="shared" si="1"/>
        <v>42611</v>
      </c>
      <c r="S8" s="13">
        <f t="shared" si="1"/>
        <v>42618</v>
      </c>
      <c r="T8" s="13">
        <f t="shared" si="1"/>
        <v>42625</v>
      </c>
      <c r="U8" s="14">
        <f t="shared" si="1"/>
        <v>42632</v>
      </c>
      <c r="V8" s="43">
        <f t="shared" si="1"/>
        <v>42639</v>
      </c>
      <c r="W8" s="13">
        <f t="shared" si="1"/>
        <v>42646</v>
      </c>
      <c r="X8" s="14">
        <f t="shared" si="1"/>
        <v>42653</v>
      </c>
    </row>
    <row r="9" spans="1:25" ht="20.25" customHeight="1">
      <c r="A9" s="160"/>
      <c r="B9" s="160"/>
      <c r="C9" s="160"/>
      <c r="D9" s="160"/>
      <c r="E9" s="76">
        <v>44</v>
      </c>
      <c r="F9" s="77">
        <f aca="true" t="shared" si="2" ref="F9:X9">E9+1</f>
        <v>45</v>
      </c>
      <c r="G9" s="77">
        <f t="shared" si="2"/>
        <v>46</v>
      </c>
      <c r="H9" s="78">
        <f t="shared" si="2"/>
        <v>47</v>
      </c>
      <c r="I9" s="119">
        <f t="shared" si="2"/>
        <v>48</v>
      </c>
      <c r="J9" s="15">
        <f t="shared" si="2"/>
        <v>49</v>
      </c>
      <c r="K9" s="15">
        <f t="shared" si="2"/>
        <v>50</v>
      </c>
      <c r="L9" s="15">
        <f t="shared" si="2"/>
        <v>51</v>
      </c>
      <c r="M9" s="17">
        <f t="shared" si="2"/>
        <v>52</v>
      </c>
      <c r="N9" s="44">
        <v>1</v>
      </c>
      <c r="O9" s="15">
        <f t="shared" si="2"/>
        <v>2</v>
      </c>
      <c r="P9" s="15">
        <f t="shared" si="2"/>
        <v>3</v>
      </c>
      <c r="Q9" s="17">
        <f t="shared" si="2"/>
        <v>4</v>
      </c>
      <c r="R9" s="44">
        <f t="shared" si="2"/>
        <v>5</v>
      </c>
      <c r="S9" s="15">
        <f t="shared" si="2"/>
        <v>6</v>
      </c>
      <c r="T9" s="15">
        <f t="shared" si="2"/>
        <v>7</v>
      </c>
      <c r="U9" s="17">
        <f t="shared" si="2"/>
        <v>8</v>
      </c>
      <c r="V9" s="44">
        <f t="shared" si="2"/>
        <v>9</v>
      </c>
      <c r="W9" s="15">
        <f t="shared" si="2"/>
        <v>10</v>
      </c>
      <c r="X9" s="17">
        <f t="shared" si="2"/>
        <v>11</v>
      </c>
      <c r="Y9" s="32"/>
    </row>
    <row r="10" spans="1:26" ht="20.25" customHeight="1">
      <c r="A10" s="60">
        <v>1</v>
      </c>
      <c r="B10" s="61" t="s">
        <v>197</v>
      </c>
      <c r="C10" s="61" t="s">
        <v>198</v>
      </c>
      <c r="D10" s="61" t="s">
        <v>60</v>
      </c>
      <c r="E10" s="33"/>
      <c r="F10" s="54"/>
      <c r="G10" s="55" t="s">
        <v>199</v>
      </c>
      <c r="H10" s="25"/>
      <c r="I10" s="33"/>
      <c r="J10" s="24"/>
      <c r="K10" s="24"/>
      <c r="L10" s="24"/>
      <c r="M10" s="55"/>
      <c r="N10" s="33"/>
      <c r="O10" s="54"/>
      <c r="P10" s="24"/>
      <c r="Q10" s="25"/>
      <c r="R10" s="33"/>
      <c r="S10" s="24"/>
      <c r="T10" s="24"/>
      <c r="U10" s="25"/>
      <c r="V10" s="33"/>
      <c r="W10" s="24"/>
      <c r="X10" s="25"/>
      <c r="Y10" s="32"/>
      <c r="Z10" s="30" t="s">
        <v>76</v>
      </c>
    </row>
    <row r="11" spans="1:26" ht="20.25" customHeight="1">
      <c r="A11" s="5">
        <f>+A10+1</f>
        <v>2</v>
      </c>
      <c r="B11" s="7" t="s">
        <v>202</v>
      </c>
      <c r="C11" s="7" t="s">
        <v>203</v>
      </c>
      <c r="D11" s="7" t="s">
        <v>60</v>
      </c>
      <c r="E11" s="26"/>
      <c r="F11" s="3"/>
      <c r="G11" s="3"/>
      <c r="H11" s="28"/>
      <c r="I11" s="26"/>
      <c r="J11" s="27"/>
      <c r="K11" s="27"/>
      <c r="L11" s="48" t="s">
        <v>229</v>
      </c>
      <c r="M11" s="82"/>
      <c r="N11" s="125"/>
      <c r="O11" s="4"/>
      <c r="P11" s="4"/>
      <c r="Q11" s="28"/>
      <c r="R11" s="26"/>
      <c r="S11" s="3"/>
      <c r="T11" s="27"/>
      <c r="U11" s="28"/>
      <c r="V11" s="26"/>
      <c r="W11" s="27"/>
      <c r="X11" s="28"/>
      <c r="Y11" s="32"/>
      <c r="Z11" s="30" t="s">
        <v>78</v>
      </c>
    </row>
    <row r="12" spans="1:26" ht="20.25" customHeight="1">
      <c r="A12" s="5">
        <f aca="true" t="shared" si="3" ref="A12:A25">+A11+1</f>
        <v>3</v>
      </c>
      <c r="B12" s="6" t="s">
        <v>200</v>
      </c>
      <c r="C12" s="7" t="s">
        <v>201</v>
      </c>
      <c r="D12" s="7" t="s">
        <v>60</v>
      </c>
      <c r="E12" s="34"/>
      <c r="F12" s="1"/>
      <c r="G12" s="1"/>
      <c r="H12" s="29"/>
      <c r="I12" s="123"/>
      <c r="J12" s="1"/>
      <c r="K12" s="1"/>
      <c r="L12" s="1"/>
      <c r="M12" s="48"/>
      <c r="N12" s="125"/>
      <c r="O12" s="4"/>
      <c r="P12" s="1"/>
      <c r="Q12" s="29"/>
      <c r="R12" s="123"/>
      <c r="S12" s="3" t="s">
        <v>230</v>
      </c>
      <c r="T12" s="48"/>
      <c r="U12" s="29"/>
      <c r="V12" s="123"/>
      <c r="W12" s="1"/>
      <c r="X12" s="18"/>
      <c r="Y12" s="32"/>
      <c r="Z12" s="30" t="s">
        <v>77</v>
      </c>
    </row>
    <row r="13" spans="1:25" ht="20.25" customHeight="1">
      <c r="A13" s="5">
        <f t="shared" si="3"/>
        <v>4</v>
      </c>
      <c r="B13" s="6" t="s">
        <v>204</v>
      </c>
      <c r="C13" s="7" t="s">
        <v>8</v>
      </c>
      <c r="D13" s="7" t="s">
        <v>12</v>
      </c>
      <c r="E13" s="34"/>
      <c r="F13" s="1"/>
      <c r="G13" s="1"/>
      <c r="H13" s="29"/>
      <c r="I13" s="123"/>
      <c r="J13" s="1"/>
      <c r="K13" s="1"/>
      <c r="L13" s="1"/>
      <c r="M13" s="48"/>
      <c r="N13" s="126"/>
      <c r="O13" s="1"/>
      <c r="P13" s="1"/>
      <c r="Q13" s="29"/>
      <c r="R13" s="123"/>
      <c r="S13" s="1"/>
      <c r="T13" s="3" t="s">
        <v>214</v>
      </c>
      <c r="U13" s="29"/>
      <c r="V13" s="123"/>
      <c r="W13" s="1"/>
      <c r="X13" s="18"/>
      <c r="Y13" s="32"/>
    </row>
    <row r="14" spans="1:25" ht="20.25" customHeight="1">
      <c r="A14" s="5">
        <f t="shared" si="3"/>
        <v>5</v>
      </c>
      <c r="B14" s="6" t="s">
        <v>208</v>
      </c>
      <c r="C14" s="7" t="s">
        <v>8</v>
      </c>
      <c r="D14" s="7" t="s">
        <v>13</v>
      </c>
      <c r="E14" s="34"/>
      <c r="F14" s="1"/>
      <c r="G14" s="1"/>
      <c r="H14" s="29"/>
      <c r="I14" s="123"/>
      <c r="J14" s="1"/>
      <c r="K14" s="1"/>
      <c r="L14" s="1"/>
      <c r="M14" s="48"/>
      <c r="N14" s="126"/>
      <c r="O14" s="1"/>
      <c r="P14" s="1"/>
      <c r="Q14" s="29"/>
      <c r="R14" s="123"/>
      <c r="S14" s="1"/>
      <c r="T14" s="3" t="s">
        <v>215</v>
      </c>
      <c r="U14" s="29"/>
      <c r="V14" s="123"/>
      <c r="W14" s="1"/>
      <c r="X14" s="18"/>
      <c r="Y14" s="32"/>
    </row>
    <row r="15" spans="1:26" ht="20.25" customHeight="1">
      <c r="A15" s="5">
        <f t="shared" si="3"/>
        <v>6</v>
      </c>
      <c r="B15" s="6" t="s">
        <v>209</v>
      </c>
      <c r="C15" s="7" t="s">
        <v>9</v>
      </c>
      <c r="D15" s="7" t="s">
        <v>13</v>
      </c>
      <c r="E15" s="34"/>
      <c r="F15" s="1"/>
      <c r="G15" s="1"/>
      <c r="H15" s="29"/>
      <c r="I15" s="123"/>
      <c r="J15" s="1"/>
      <c r="K15" s="1"/>
      <c r="L15" s="1"/>
      <c r="M15" s="48"/>
      <c r="N15" s="126"/>
      <c r="O15" s="3"/>
      <c r="P15" s="3"/>
      <c r="Q15" s="29"/>
      <c r="R15" s="123"/>
      <c r="S15" s="1"/>
      <c r="T15" s="1"/>
      <c r="U15" s="48" t="s">
        <v>216</v>
      </c>
      <c r="V15" s="123"/>
      <c r="W15" s="1"/>
      <c r="X15" s="18"/>
      <c r="Y15" s="32"/>
      <c r="Z15" s="30" t="s">
        <v>79</v>
      </c>
    </row>
    <row r="16" spans="1:25" ht="20.25" customHeight="1">
      <c r="A16" s="5">
        <f t="shared" si="3"/>
        <v>7</v>
      </c>
      <c r="B16" s="6" t="s">
        <v>205</v>
      </c>
      <c r="C16" s="7" t="s">
        <v>8</v>
      </c>
      <c r="D16" s="7" t="s">
        <v>13</v>
      </c>
      <c r="E16" s="34"/>
      <c r="F16" s="1"/>
      <c r="G16" s="1"/>
      <c r="H16" s="29"/>
      <c r="I16" s="123"/>
      <c r="J16" s="1"/>
      <c r="K16" s="1"/>
      <c r="L16" s="1"/>
      <c r="M16" s="29"/>
      <c r="N16" s="127"/>
      <c r="O16" s="2"/>
      <c r="P16" s="2"/>
      <c r="Q16" s="18"/>
      <c r="R16" s="123"/>
      <c r="S16" s="71" t="s">
        <v>217</v>
      </c>
      <c r="T16" s="1"/>
      <c r="U16" s="48"/>
      <c r="V16" s="123"/>
      <c r="W16" s="1"/>
      <c r="X16" s="18"/>
      <c r="Y16" s="32"/>
    </row>
    <row r="17" spans="1:28" ht="20.25" customHeight="1">
      <c r="A17" s="5">
        <f t="shared" si="3"/>
        <v>8</v>
      </c>
      <c r="B17" s="6" t="s">
        <v>210</v>
      </c>
      <c r="C17" s="7" t="s">
        <v>8</v>
      </c>
      <c r="D17" s="7" t="s">
        <v>13</v>
      </c>
      <c r="E17" s="34"/>
      <c r="F17" s="1"/>
      <c r="G17" s="1"/>
      <c r="H17" s="29"/>
      <c r="I17" s="123"/>
      <c r="J17" s="1"/>
      <c r="K17" s="1"/>
      <c r="L17" s="1"/>
      <c r="M17" s="29"/>
      <c r="N17" s="128"/>
      <c r="O17" s="1"/>
      <c r="P17" s="1"/>
      <c r="Q17" s="29"/>
      <c r="R17" s="123"/>
      <c r="S17" s="71" t="s">
        <v>218</v>
      </c>
      <c r="T17" s="1"/>
      <c r="U17" s="29"/>
      <c r="V17" s="123"/>
      <c r="W17" s="1"/>
      <c r="X17" s="18"/>
      <c r="Y17" s="32"/>
      <c r="AB17" s="30">
        <v>109</v>
      </c>
    </row>
    <row r="18" spans="1:28" ht="20.25" customHeight="1">
      <c r="A18" s="5">
        <f t="shared" si="3"/>
        <v>9</v>
      </c>
      <c r="B18" s="6" t="s">
        <v>211</v>
      </c>
      <c r="C18" s="7" t="s">
        <v>9</v>
      </c>
      <c r="D18" s="7" t="s">
        <v>13</v>
      </c>
      <c r="E18" s="34"/>
      <c r="F18" s="1"/>
      <c r="G18" s="1"/>
      <c r="H18" s="29"/>
      <c r="I18" s="123"/>
      <c r="J18" s="1"/>
      <c r="K18" s="1"/>
      <c r="L18" s="1"/>
      <c r="M18" s="29"/>
      <c r="N18" s="123"/>
      <c r="O18" s="1"/>
      <c r="P18" s="1"/>
      <c r="Q18" s="35"/>
      <c r="R18" s="123"/>
      <c r="S18" s="20" t="s">
        <v>219</v>
      </c>
      <c r="T18" s="1"/>
      <c r="U18" s="29"/>
      <c r="V18" s="123"/>
      <c r="W18" s="1"/>
      <c r="X18" s="18"/>
      <c r="Y18" s="32"/>
      <c r="Z18" s="30" t="s">
        <v>82</v>
      </c>
      <c r="AB18" s="30">
        <f>109/30</f>
        <v>3.6333333333333333</v>
      </c>
    </row>
    <row r="19" spans="1:28" ht="20.25" customHeight="1">
      <c r="A19" s="5">
        <f t="shared" si="3"/>
        <v>10</v>
      </c>
      <c r="B19" s="6" t="s">
        <v>206</v>
      </c>
      <c r="C19" s="7" t="s">
        <v>8</v>
      </c>
      <c r="D19" s="7" t="s">
        <v>13</v>
      </c>
      <c r="E19" s="34"/>
      <c r="F19" s="1"/>
      <c r="G19" s="1"/>
      <c r="H19" s="29"/>
      <c r="I19" s="123"/>
      <c r="J19" s="1"/>
      <c r="K19" s="1"/>
      <c r="L19" s="1"/>
      <c r="M19" s="29"/>
      <c r="N19" s="123"/>
      <c r="O19" s="1"/>
      <c r="P19" s="1"/>
      <c r="Q19" s="48"/>
      <c r="R19" s="126"/>
      <c r="S19" s="3"/>
      <c r="T19" s="3"/>
      <c r="U19" s="69" t="s">
        <v>223</v>
      </c>
      <c r="V19" s="128"/>
      <c r="W19" s="1"/>
      <c r="X19" s="18"/>
      <c r="Y19" s="32"/>
      <c r="AB19" s="30">
        <f>14*7</f>
        <v>98</v>
      </c>
    </row>
    <row r="20" spans="1:25" ht="20.25" customHeight="1">
      <c r="A20" s="5">
        <f t="shared" si="3"/>
        <v>11</v>
      </c>
      <c r="B20" s="6" t="s">
        <v>212</v>
      </c>
      <c r="C20" s="7" t="s">
        <v>8</v>
      </c>
      <c r="D20" s="7" t="s">
        <v>13</v>
      </c>
      <c r="E20" s="34"/>
      <c r="F20" s="1"/>
      <c r="G20" s="1"/>
      <c r="H20" s="29"/>
      <c r="I20" s="123"/>
      <c r="J20" s="1"/>
      <c r="K20" s="1"/>
      <c r="L20" s="1"/>
      <c r="M20" s="29"/>
      <c r="N20" s="123"/>
      <c r="O20" s="1"/>
      <c r="P20" s="1"/>
      <c r="Q20" s="29"/>
      <c r="R20" s="126"/>
      <c r="S20" s="3"/>
      <c r="T20" s="3"/>
      <c r="U20" s="69" t="s">
        <v>220</v>
      </c>
      <c r="V20" s="123"/>
      <c r="W20" s="1"/>
      <c r="X20" s="18"/>
      <c r="Y20" s="32"/>
    </row>
    <row r="21" spans="1:26" ht="20.25" customHeight="1">
      <c r="A21" s="5">
        <f t="shared" si="3"/>
        <v>12</v>
      </c>
      <c r="B21" s="6" t="s">
        <v>213</v>
      </c>
      <c r="C21" s="7" t="s">
        <v>9</v>
      </c>
      <c r="D21" s="7" t="s">
        <v>13</v>
      </c>
      <c r="E21" s="34"/>
      <c r="F21" s="1"/>
      <c r="G21" s="1"/>
      <c r="H21" s="29"/>
      <c r="I21" s="123"/>
      <c r="J21" s="1"/>
      <c r="K21" s="1"/>
      <c r="L21" s="1"/>
      <c r="M21" s="29"/>
      <c r="N21" s="123"/>
      <c r="O21" s="1"/>
      <c r="P21" s="1"/>
      <c r="Q21" s="29"/>
      <c r="R21" s="123"/>
      <c r="S21" s="1"/>
      <c r="T21" s="2"/>
      <c r="U21" s="35" t="s">
        <v>221</v>
      </c>
      <c r="V21" s="127"/>
      <c r="W21" s="1"/>
      <c r="X21" s="18"/>
      <c r="Y21" s="32"/>
      <c r="Z21" s="30" t="s">
        <v>81</v>
      </c>
    </row>
    <row r="22" spans="1:25" ht="20.25" customHeight="1">
      <c r="A22" s="5">
        <f t="shared" si="3"/>
        <v>13</v>
      </c>
      <c r="B22" s="6" t="s">
        <v>207</v>
      </c>
      <c r="C22" s="7" t="s">
        <v>8</v>
      </c>
      <c r="D22" s="7" t="s">
        <v>13</v>
      </c>
      <c r="E22" s="34"/>
      <c r="F22" s="1"/>
      <c r="G22" s="1"/>
      <c r="H22" s="29"/>
      <c r="I22" s="123"/>
      <c r="J22" s="1"/>
      <c r="K22" s="1"/>
      <c r="L22" s="1"/>
      <c r="M22" s="29"/>
      <c r="N22" s="123"/>
      <c r="O22" s="1"/>
      <c r="P22" s="1"/>
      <c r="Q22" s="29"/>
      <c r="R22" s="123"/>
      <c r="S22" s="20"/>
      <c r="T22" s="20"/>
      <c r="U22" s="53"/>
      <c r="V22" s="128" t="s">
        <v>222</v>
      </c>
      <c r="W22" s="20"/>
      <c r="X22" s="18"/>
      <c r="Y22" s="32"/>
    </row>
    <row r="23" spans="1:25" ht="20.25" customHeight="1">
      <c r="A23" s="5">
        <f t="shared" si="3"/>
        <v>14</v>
      </c>
      <c r="B23" s="6" t="s">
        <v>7</v>
      </c>
      <c r="C23" s="7"/>
      <c r="D23" s="7" t="s">
        <v>12</v>
      </c>
      <c r="E23" s="34"/>
      <c r="F23" s="1"/>
      <c r="G23" s="1"/>
      <c r="H23" s="29"/>
      <c r="I23" s="123"/>
      <c r="J23" s="1"/>
      <c r="K23" s="1"/>
      <c r="L23" s="1"/>
      <c r="M23" s="29"/>
      <c r="N23" s="123"/>
      <c r="O23" s="1"/>
      <c r="P23" s="1"/>
      <c r="Q23" s="29"/>
      <c r="R23" s="123"/>
      <c r="S23" s="1"/>
      <c r="T23" s="20"/>
      <c r="U23" s="35"/>
      <c r="V23" s="130"/>
      <c r="W23" s="71" t="s">
        <v>224</v>
      </c>
      <c r="X23" s="18"/>
      <c r="Y23" s="32"/>
    </row>
    <row r="24" spans="1:25" ht="20.25" customHeight="1">
      <c r="A24" s="5">
        <f t="shared" si="3"/>
        <v>15</v>
      </c>
      <c r="B24" s="56" t="s">
        <v>62</v>
      </c>
      <c r="C24" s="7"/>
      <c r="D24" s="7" t="s">
        <v>13</v>
      </c>
      <c r="E24" s="34"/>
      <c r="F24" s="1"/>
      <c r="G24" s="1"/>
      <c r="H24" s="29"/>
      <c r="I24" s="123"/>
      <c r="J24" s="1"/>
      <c r="K24" s="1"/>
      <c r="L24" s="1"/>
      <c r="M24" s="29"/>
      <c r="N24" s="123"/>
      <c r="O24" s="1"/>
      <c r="P24" s="1"/>
      <c r="Q24" s="29"/>
      <c r="R24" s="123"/>
      <c r="S24" s="1"/>
      <c r="T24" s="22"/>
      <c r="U24" s="36"/>
      <c r="V24" s="130"/>
      <c r="W24" s="22"/>
      <c r="X24" s="69" t="s">
        <v>225</v>
      </c>
      <c r="Y24" s="32"/>
    </row>
    <row r="25" spans="1:25" ht="20.25" customHeight="1">
      <c r="A25" s="5">
        <f t="shared" si="3"/>
        <v>16</v>
      </c>
      <c r="B25" s="6" t="s">
        <v>91</v>
      </c>
      <c r="C25" s="7"/>
      <c r="D25" s="7" t="s">
        <v>13</v>
      </c>
      <c r="E25" s="34"/>
      <c r="F25" s="1"/>
      <c r="G25" s="1"/>
      <c r="H25" s="29"/>
      <c r="I25" s="123"/>
      <c r="J25" s="1"/>
      <c r="K25" s="1"/>
      <c r="L25" s="1"/>
      <c r="M25" s="29"/>
      <c r="N25" s="123"/>
      <c r="O25" s="1"/>
      <c r="P25" s="1"/>
      <c r="Q25" s="29"/>
      <c r="R25" s="123"/>
      <c r="S25" s="1"/>
      <c r="T25" s="21"/>
      <c r="U25" s="35"/>
      <c r="V25" s="131"/>
      <c r="W25" s="20"/>
      <c r="X25" s="69" t="s">
        <v>226</v>
      </c>
      <c r="Y25" s="32"/>
    </row>
    <row r="26" spans="1:25" s="122" customFormat="1" ht="20.25" customHeight="1">
      <c r="A26" s="8">
        <f>A25+1</f>
        <v>17</v>
      </c>
      <c r="B26" s="72" t="s">
        <v>92</v>
      </c>
      <c r="C26" s="16"/>
      <c r="D26" s="16" t="s">
        <v>13</v>
      </c>
      <c r="E26" s="90"/>
      <c r="F26" s="91"/>
      <c r="G26" s="91"/>
      <c r="H26" s="109"/>
      <c r="I26" s="124"/>
      <c r="J26" s="91"/>
      <c r="K26" s="91"/>
      <c r="L26" s="91"/>
      <c r="M26" s="109"/>
      <c r="N26" s="124"/>
      <c r="O26" s="91"/>
      <c r="P26" s="91"/>
      <c r="Q26" s="109"/>
      <c r="R26" s="124"/>
      <c r="S26" s="91"/>
      <c r="T26" s="120"/>
      <c r="U26" s="129"/>
      <c r="V26" s="132"/>
      <c r="W26" s="133"/>
      <c r="X26" s="93"/>
      <c r="Y26" s="121"/>
    </row>
    <row r="27" spans="2:24" s="62" customFormat="1" ht="56.25" customHeight="1">
      <c r="B27" s="19" t="s">
        <v>21</v>
      </c>
      <c r="C27" s="135" t="s">
        <v>166</v>
      </c>
      <c r="D27" s="135"/>
      <c r="E27" s="135"/>
      <c r="F27" s="135"/>
      <c r="G27" s="135"/>
      <c r="H27" s="135"/>
      <c r="I27" s="135"/>
      <c r="J27" s="135"/>
      <c r="K27" s="139" t="s">
        <v>227</v>
      </c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</row>
    <row r="28" spans="11:24" s="62" customFormat="1" ht="18.75">
      <c r="K28" s="134" t="s">
        <v>232</v>
      </c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</row>
    <row r="29" s="62" customFormat="1" ht="18.75">
      <c r="X29" s="64"/>
    </row>
    <row r="30" s="62" customFormat="1" ht="18.75">
      <c r="X30" s="64"/>
    </row>
    <row r="31" s="62" customFormat="1" ht="18.75">
      <c r="X31" s="64"/>
    </row>
    <row r="32" s="62" customFormat="1" ht="18.75">
      <c r="X32" s="64"/>
    </row>
    <row r="33" spans="2:24" s="62" customFormat="1" ht="18.75" customHeight="1">
      <c r="B33" s="65" t="s">
        <v>80</v>
      </c>
      <c r="C33" s="134" t="s">
        <v>68</v>
      </c>
      <c r="D33" s="134"/>
      <c r="E33" s="134"/>
      <c r="F33" s="134"/>
      <c r="G33" s="134"/>
      <c r="H33" s="134"/>
      <c r="I33" s="134"/>
      <c r="J33" s="134"/>
      <c r="K33" s="134" t="s">
        <v>228</v>
      </c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</row>
    <row r="34" spans="3:5" s="66" customFormat="1" ht="15">
      <c r="C34" s="67"/>
      <c r="D34" s="67"/>
      <c r="E34" s="67"/>
    </row>
    <row r="35" spans="3:5" ht="15">
      <c r="C35" s="68"/>
      <c r="D35" s="68"/>
      <c r="E35" s="68"/>
    </row>
    <row r="36" spans="3:5" ht="15">
      <c r="C36" s="68"/>
      <c r="D36" s="68"/>
      <c r="E36" s="68"/>
    </row>
    <row r="37" spans="3:5" ht="15">
      <c r="C37" s="68"/>
      <c r="D37" s="68"/>
      <c r="E37" s="68"/>
    </row>
    <row r="38" spans="3:5" ht="15">
      <c r="C38" s="68"/>
      <c r="D38" s="68"/>
      <c r="E38" s="68"/>
    </row>
    <row r="39" spans="3:5" ht="15">
      <c r="C39" s="68"/>
      <c r="D39" s="68"/>
      <c r="E39" s="68"/>
    </row>
  </sheetData>
  <mergeCells count="19">
    <mergeCell ref="A1:C1"/>
    <mergeCell ref="D1:X1"/>
    <mergeCell ref="A2:C2"/>
    <mergeCell ref="D2:X2"/>
    <mergeCell ref="A3:X4"/>
    <mergeCell ref="A5:A9"/>
    <mergeCell ref="B5:B9"/>
    <mergeCell ref="C5:C9"/>
    <mergeCell ref="D5:D9"/>
    <mergeCell ref="E5:H5"/>
    <mergeCell ref="I5:M5"/>
    <mergeCell ref="N5:Q5"/>
    <mergeCell ref="R5:U5"/>
    <mergeCell ref="V5:X5"/>
    <mergeCell ref="C27:J27"/>
    <mergeCell ref="K27:X27"/>
    <mergeCell ref="C33:J33"/>
    <mergeCell ref="K33:X33"/>
    <mergeCell ref="K28:X28"/>
  </mergeCells>
  <printOptions/>
  <pageMargins left="0.75" right="0.25" top="1" bottom="1" header="0.5" footer="0.5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Thanh Nhan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huh</dc:creator>
  <cp:keywords/>
  <dc:description/>
  <cp:lastModifiedBy>Smart</cp:lastModifiedBy>
  <cp:lastPrinted>2016-06-07T23:25:17Z</cp:lastPrinted>
  <dcterms:created xsi:type="dcterms:W3CDTF">2005-01-13T03:11:10Z</dcterms:created>
  <dcterms:modified xsi:type="dcterms:W3CDTF">2016-06-08T03:13:50Z</dcterms:modified>
  <cp:category/>
  <cp:version/>
  <cp:contentType/>
  <cp:contentStatus/>
</cp:coreProperties>
</file>